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Sheet1!$7:$9</definedName>
  </definedNames>
  <calcPr calcId="145621"/>
</workbook>
</file>

<file path=xl/calcChain.xml><?xml version="1.0" encoding="utf-8"?>
<calcChain xmlns="http://schemas.openxmlformats.org/spreadsheetml/2006/main">
  <c r="F135" i="1" l="1"/>
  <c r="F103" i="1" l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F67" i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F42" i="1"/>
  <c r="F41" i="1"/>
  <c r="F36" i="1" l="1"/>
  <c r="F133" i="1" l="1"/>
  <c r="F132" i="1"/>
  <c r="F131" i="1"/>
  <c r="F127" i="1"/>
  <c r="F126" i="1"/>
  <c r="F125" i="1"/>
  <c r="F124" i="1"/>
  <c r="F122" i="1"/>
  <c r="F121" i="1"/>
  <c r="F120" i="1"/>
  <c r="F119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64" i="1"/>
  <c r="F62" i="1"/>
  <c r="F61" i="1"/>
  <c r="F60" i="1"/>
  <c r="F59" i="1"/>
  <c r="F58" i="1"/>
  <c r="F56" i="1"/>
  <c r="F55" i="1"/>
  <c r="F54" i="1"/>
  <c r="F53" i="1"/>
  <c r="F52" i="1"/>
  <c r="F51" i="1"/>
  <c r="F49" i="1"/>
  <c r="F48" i="1"/>
  <c r="F47" i="1"/>
  <c r="F46" i="1"/>
  <c r="F45" i="1"/>
  <c r="F44" i="1"/>
  <c r="F43" i="1"/>
  <c r="F38" i="1"/>
  <c r="F40" i="1"/>
  <c r="F37" i="1"/>
  <c r="F39" i="1"/>
  <c r="F35" i="1"/>
  <c r="F34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65" i="1" s="1"/>
  <c r="F134" i="1" l="1"/>
  <c r="F128" i="1"/>
  <c r="F136" i="1" l="1"/>
  <c r="F137" i="1" s="1"/>
  <c r="F138" i="1" l="1"/>
  <c r="F139" i="1" s="1"/>
</calcChain>
</file>

<file path=xl/sharedStrings.xml><?xml version="1.0" encoding="utf-8"?>
<sst xmlns="http://schemas.openxmlformats.org/spreadsheetml/2006/main" count="244" uniqueCount="144">
  <si>
    <t>ВЪЗЛОЖИТЕЛ: ОБЩИНА ГАБРОВО</t>
  </si>
  <si>
    <t xml:space="preserve">№ </t>
  </si>
  <si>
    <t>Описание на строително-монтажни работи</t>
  </si>
  <si>
    <t>Количество</t>
  </si>
  <si>
    <t>Единична цена 
(лева)</t>
  </si>
  <si>
    <t>Обща цена 
(лева)</t>
  </si>
  <si>
    <t>АС - ЧАСТ</t>
  </si>
  <si>
    <t>Почистване на повърх.от почва, издънкова и самонастанила се храстова растителност, камъни, растителна почва -15см-изкоп</t>
  </si>
  <si>
    <t>м3</t>
  </si>
  <si>
    <t>Извозване на растителна почва на депо - 15км</t>
  </si>
  <si>
    <t>Подравняване, изглаждане и ръчно трамбоване на площи</t>
  </si>
  <si>
    <t>м2</t>
  </si>
  <si>
    <t>Доставка и полагане на бетонови плочи цвят сив /унипаве/- 20/10/6см на цименто пясъчен р-р 4см</t>
  </si>
  <si>
    <t xml:space="preserve">Доставка и полагане на бетонови плочи цвят сив /унипаве/- 20/20/6см на цименто пясъчен р-р 4см </t>
  </si>
  <si>
    <t xml:space="preserve">Доставка и полагане на бетонови плочи цвят сив /унипаве/- 20/30/6см на цименто пясъчен р-р 4см </t>
  </si>
  <si>
    <t xml:space="preserve">Доставка и монтаж на саморазливна каучукова настилка ЕPDM 4см  в два пласта 2+2см   /цвят -в съотватствие с цветната графика/ </t>
  </si>
  <si>
    <t xml:space="preserve">Направа минералбетон под настилка / d=0-25mm / - 15см БДС EN 13242+A1
</t>
  </si>
  <si>
    <t>м</t>
  </si>
  <si>
    <t xml:space="preserve">Направа на  (свързващ) битумен разлив за връзка </t>
  </si>
  <si>
    <t>Стъпала и подпорни стени</t>
  </si>
  <si>
    <t>Доставка и полагане на бетон С 16/20 за  нови под.стени и стъпала</t>
  </si>
  <si>
    <t>Кофраж за нови подпорни стени, стъпала и рампа</t>
  </si>
  <si>
    <t>Облицовка на подпорни стени  от гнайс д-2см с вкл. материали, доставка и труд</t>
  </si>
  <si>
    <t>Доставка и монтаж на шапка от ест.камък -гнайс д-3см шир.40см за под.стена</t>
  </si>
  <si>
    <t>Доставка и полагане на награпен бетон за настилка С 16/20</t>
  </si>
  <si>
    <t xml:space="preserve">Доставка и полагане на бетон С 16/20 за  рампа </t>
  </si>
  <si>
    <t>Доставка и монтаж на армировъчна мрежа 20/20 ф6,5  за рампа</t>
  </si>
  <si>
    <t>кг</t>
  </si>
  <si>
    <t>АРХИТЕКТУРНИ ЕЛЕМЕНТИ</t>
  </si>
  <si>
    <t>бр.</t>
  </si>
  <si>
    <t>Доставка и монтаж на кошчета за отпадъци</t>
  </si>
  <si>
    <t>Доставка и монтаж на пергола по конструктивен  детайл</t>
  </si>
  <si>
    <t xml:space="preserve">Корекция на височината на шахта по верт.планировка и подмяна на капаци на същ. и нови  шахти с нови с отливка </t>
  </si>
  <si>
    <t>ОГРАДИ</t>
  </si>
  <si>
    <t>Торкретиране и измазване на разрушени участъци 10%</t>
  </si>
  <si>
    <t>Оформяне на бетонова шапка към съществуваща бетонова основа</t>
  </si>
  <si>
    <t>Доставка и полагане на минерална мазилка двустранно в/у съществуваща бетонова основа</t>
  </si>
  <si>
    <t>Доставка и монтаж на цветни пана  от трислоен 19мм HDPE със фигури на приказни герой, животни, букви и цифри /размери на бр.до 0,4м2/</t>
  </si>
  <si>
    <t>ДЕМОНТАЖНИ РАБОТИ</t>
  </si>
  <si>
    <t xml:space="preserve">Разбиване на съществуваща  настилка включително натоварване, транспортиране на определено растояние, разтоварване на депо    </t>
  </si>
  <si>
    <t>Демонтаж на метални съоръжения за игра</t>
  </si>
  <si>
    <t>Демонтаж на пейки</t>
  </si>
  <si>
    <t>Демонтаж и извозване на осветителни тела</t>
  </si>
  <si>
    <t>Разбиване и извозване на бетон</t>
  </si>
  <si>
    <t>Отсичане, изкореняване и извозване на същ. едроразмерна растителност</t>
  </si>
  <si>
    <t>ЧАСТ ЕЛ</t>
  </si>
  <si>
    <t>Трасиране  кабелна линия</t>
  </si>
  <si>
    <t>kм</t>
  </si>
  <si>
    <t>Разкъртване и възстановяване тротоарна настилка</t>
  </si>
  <si>
    <t>Разкъртване и възстановяване асфалтова настилка</t>
  </si>
  <si>
    <t xml:space="preserve">Направа изкоп 1,10/0.6м със зариване и трамбоване </t>
  </si>
  <si>
    <t xml:space="preserve">м </t>
  </si>
  <si>
    <t xml:space="preserve">Направа изкоп 0,8/0.4м със зариване и трамбоване </t>
  </si>
  <si>
    <t>Доставка и насипване пясък с дебелина 10см за подложка на РVС тръби</t>
  </si>
  <si>
    <t>Доставка и полагане на бетон клас В 10</t>
  </si>
  <si>
    <t>Съединяване на тръбите, оформяне на сноп, фиксиране на разстояние между тях</t>
  </si>
  <si>
    <t>бр</t>
  </si>
  <si>
    <t>Доставка и полагане на сигнална лента</t>
  </si>
  <si>
    <t>Доставка на баластра за обратен насип</t>
  </si>
  <si>
    <t>Трамбоване на баластра</t>
  </si>
  <si>
    <t>Направа ръчен изкоп - за единична шахта 60/90/100</t>
  </si>
  <si>
    <t>Монтаж на правоъгълна единична шахта 60/90</t>
  </si>
  <si>
    <t>Затапване края на свободни тръби с гумена тапа ф110</t>
  </si>
  <si>
    <t>Изтегляне стоманена тел в свободни тръби</t>
  </si>
  <si>
    <t>Вкарване на краищата на кабел в клемна табло</t>
  </si>
  <si>
    <t>Направа на фундамент за монтаж на парково осветително тяло с височина Н=4 м-бетон клас В 25</t>
  </si>
  <si>
    <t>Направа дребна метална конструкция /конзоли и скоби/</t>
  </si>
  <si>
    <t>Минизиране и боядисване стоманотръбни стълбове Н=4м</t>
  </si>
  <si>
    <t>Направа заземление с два кола от профилна стомана 63/63/6мм</t>
  </si>
  <si>
    <t>Измерване преходно съпротивление заземление от лицензирана лаборатория</t>
  </si>
  <si>
    <t>Монтаж на кабелни марки - табелка пластмасова с надпис за кабел</t>
  </si>
  <si>
    <t>Направа суха разделка на кабел СВТ 3х2,5мм2</t>
  </si>
  <si>
    <t>Направа суха разделка на кабел СВТ 3х6мм2</t>
  </si>
  <si>
    <t>Свързване на проводник към съоръжение до 2,5мм2</t>
  </si>
  <si>
    <t>Свързване на проводник към съоръжение до 6мм2</t>
  </si>
  <si>
    <t>Направа цифров модел</t>
  </si>
  <si>
    <t>ИНСТАЛАЦИОННИ И МОНТАЖНИ РАБОТИ</t>
  </si>
  <si>
    <t>Доставка на кабел RG6</t>
  </si>
  <si>
    <t>Доставка на кабел ШВПС 2x0,5</t>
  </si>
  <si>
    <t>Полагане на кабел RG6 в тръби</t>
  </si>
  <si>
    <t>ЧАСТ ВИК</t>
  </si>
  <si>
    <t>Полагане на кабел ШВПС 2x0,5 в тръби</t>
  </si>
  <si>
    <t>Направа и монтаж на мостчета от клема на клема</t>
  </si>
  <si>
    <t>Монтаж на кабелни марки</t>
  </si>
  <si>
    <t>Електрически проби на кабел</t>
  </si>
  <si>
    <t>Направа на суха разделка до 4 жила</t>
  </si>
  <si>
    <t>Монтаж на цифрово записващо устройство</t>
  </si>
  <si>
    <t>Монтаж на монитор за видеонаблюдение</t>
  </si>
  <si>
    <t>Монтаж на захранващ блок</t>
  </si>
  <si>
    <t>Монтаж на камера за външен монтаж</t>
  </si>
  <si>
    <t>ПРИВЕЖДАНЕ В РАБОТНО СЪСТОЯНИЕ</t>
  </si>
  <si>
    <t>Привеждане в работно съсътояние на цифров видое рекордер</t>
  </si>
  <si>
    <t>Привеждане в работно състояние на камера за външен монтаж</t>
  </si>
  <si>
    <t>Привеждане в работно състояние на захранващ блок</t>
  </si>
  <si>
    <t>Привеждане в работно състояние на монитор</t>
  </si>
  <si>
    <t>ДОСТАВКА НА СИСТЕМА ЗА ВИДЕОНАБЛЮДЕНИЕ</t>
  </si>
  <si>
    <t xml:space="preserve">Подмяна на решетка 40/40 с рамка - чугун </t>
  </si>
  <si>
    <t>Подмяна на линейна решетка 40/100 - чугун</t>
  </si>
  <si>
    <t>Надзиждане на съществуваща дъждоприемна шахта</t>
  </si>
  <si>
    <t>Общо</t>
  </si>
  <si>
    <t>ДДС</t>
  </si>
  <si>
    <t>Всичко</t>
  </si>
  <si>
    <t>ВИДEОНАБЛЮДЕНИЕ</t>
  </si>
  <si>
    <t>СMР</t>
  </si>
  <si>
    <t>Изкоп за нови алеи,  площадки, основи /натоварване и извозване/</t>
  </si>
  <si>
    <t>Доставка и полагане на  плътен асфалтобетон с дебелина 6см  Е=1200Мра</t>
  </si>
  <si>
    <t>Пребоядисване на оградни пана и врати, вкл. почисване на стара боя, поставяне на грунд , боядисване, подмяна изкривени елементи</t>
  </si>
  <si>
    <t>Демонтаж и монтаж на съществуващи оградни пана и порти</t>
  </si>
  <si>
    <t>10% непредвидени</t>
  </si>
  <si>
    <t>Демонтаж, изместване и монтаж на стълбове Н=4м</t>
  </si>
  <si>
    <t xml:space="preserve"> ОРИЕНТИРОВЪЧНА КОЛИЧЕСТВЕНО-СТОЙНОСТНА  СМЕТКА  </t>
  </si>
  <si>
    <t xml:space="preserve">НАСТИЛКИ </t>
  </si>
  <si>
    <t>ОЗЕЛЕНЯВАНЕ</t>
  </si>
  <si>
    <t>OТВОДНЯВАНЕ</t>
  </si>
  <si>
    <t>Армирана бетонова настилка 10 см</t>
  </si>
  <si>
    <t>Доставка и монтаж на алуминиев тръбен  парапет с височина 70см</t>
  </si>
  <si>
    <t>Доставка и монтаж на кошчета за разделно събиране на  отпадъци</t>
  </si>
  <si>
    <t>Доставка и монтаж на осветително тяло- LED 40w за стълбове Н=4м</t>
  </si>
  <si>
    <t xml:space="preserve">Доставка и монтаж стомано-тръбен стълб с височина 4м  </t>
  </si>
  <si>
    <t>Доставка и полагане на градински бордюр 50/8/20см 100  БДС EN 1340 с бетон С16/20</t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</si>
  <si>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>С1</t>
    </r>
    <r>
      <rPr>
        <sz val="10"/>
        <rFont val="Tahoma"/>
        <family val="2"/>
        <charset val="204"/>
      </rPr>
      <t xml:space="preserve"> за катерене, пързаляне, общуване и тематични игри; 1-6 г.</t>
    </r>
  </si>
  <si>
    <r>
      <t xml:space="preserve">Доставка и монтаж на детско съоръжение  </t>
    </r>
    <r>
      <rPr>
        <b/>
        <sz val="10"/>
        <rFont val="Tahoma"/>
        <family val="2"/>
        <charset val="204"/>
      </rPr>
      <t>С2</t>
    </r>
    <r>
      <rPr>
        <sz val="10"/>
        <rFont val="Tahoma"/>
        <family val="2"/>
        <charset val="204"/>
      </rPr>
      <t xml:space="preserve"> - пружинна клатушка за две деца до 3 г.</t>
    </r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</si>
  <si>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 xml:space="preserve"> С4</t>
    </r>
    <r>
      <rPr>
        <sz val="10"/>
        <rFont val="Tahoma"/>
        <family val="2"/>
        <charset val="204"/>
      </rPr>
      <t xml:space="preserve"> - двойна люлка тип "махало"; 0-12 г.</t>
    </r>
  </si>
  <si>
    <r>
      <t>Доставка и монтаж на детско съоръжение</t>
    </r>
    <r>
      <rPr>
        <b/>
        <sz val="10"/>
        <rFont val="Tahoma"/>
        <family val="2"/>
        <charset val="204"/>
      </rPr>
      <t xml:space="preserve"> С5</t>
    </r>
    <r>
      <rPr>
        <sz val="10"/>
        <rFont val="Tahoma"/>
        <family val="2"/>
        <charset val="204"/>
      </rPr>
      <t>- детска въртележка; 3-12 г.</t>
    </r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</si>
  <si>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>С6</t>
    </r>
    <r>
      <rPr>
        <sz val="10"/>
        <rFont val="Tahoma"/>
        <family val="2"/>
        <charset val="204"/>
      </rPr>
      <t xml:space="preserve"> за катерене и пързаляне; 3-12 г.</t>
    </r>
  </si>
  <si>
    <r>
      <t xml:space="preserve">Доставка и монтаж на детско съоръжение </t>
    </r>
    <r>
      <rPr>
        <b/>
        <sz val="10"/>
        <rFont val="Tahoma"/>
        <family val="2"/>
        <charset val="204"/>
      </rPr>
      <t xml:space="preserve">С7 </t>
    </r>
    <r>
      <rPr>
        <sz val="10"/>
        <rFont val="Tahoma"/>
        <family val="2"/>
        <charset val="204"/>
      </rPr>
      <t>- пружинна клатушка за групово люлеене на деца от 3 -12 г.</t>
    </r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</si>
  <si>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>С8</t>
    </r>
    <r>
      <rPr>
        <sz val="10"/>
        <rFont val="Tahoma"/>
        <family val="2"/>
        <charset val="204"/>
      </rPr>
      <t xml:space="preserve"> за катерене, пързаляне, колективни игри; 3-12г.</t>
    </r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</si>
  <si>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>С9</t>
    </r>
    <r>
      <rPr>
        <sz val="10"/>
        <rFont val="Tahoma"/>
        <family val="2"/>
        <charset val="204"/>
      </rPr>
      <t xml:space="preserve"> за катерене, пързаляне, балансиране, колективни игри; 3-12г.</t>
    </r>
  </si>
  <si>
    <t xml:space="preserve">Цифров видео рекордер :16-канален , 205 кад/сек запис при 720р (1*720p на 25 кад/сек + 15 на 12 кад/сек) и 400 при 960H, 3 режима на работа: режим 1: 16 HDCVI или аналогови камери; режим 2: 15 HDCVI или аналогови камери + 1 IP камера; режим 3: 14 HDCVI или аналогови камери + 2 IP камери, ограничение за IP камери – 1080р и до 4096 kbs на IP камера; H.264 компресия, 1 SATA HDD (до 4TB), 1 VGA и HDMI изходи, 1 аудио вход/ 1 изход, RS485, режими на запис – постоянен, при детекция на движение, пред и след алармен запис, наблюдение през мобилен телефон (iPhone, iPad, Android), вграден Web server, IP/TCP, CMS, 2 USB, до 10 дистанционни потребителя, управление с мишка, DC12V/2A, 10W, размери 260х220х40мм. HDD 2000GB </t>
  </si>
  <si>
    <t xml:space="preserve">Камера за външен монтаж: 2 мегапикселова HD-CVI водоустойчива камера, Day&amp;Night 1/2.7” CMOS сензор, 1930×1088 ефективни пиксела, 25 кад/сек некомпресиран сигнал, варифокален обектив 2.7-12мм, хоризонтален ъгъл на видимост 99°~37°, интелигентно инфрачервено осветление до 60м, механичен IR филтър, 0.01 Lux в цветен режим, 0 Lux (IR on), 2D-DNR, BLC, AES, AGC, AWB, за външен монтаж, IP67 </t>
  </si>
  <si>
    <t>Захранващ блок:  12VDC 10A, 9 индивидуални изхода със самовъзстановяващи се предпа-
зители на 9-те канала, защита от пренапрежение</t>
  </si>
  <si>
    <t>Монитор  28,5“</t>
  </si>
  <si>
    <t xml:space="preserve">Доставка и полагане РVС тръба  ф 40 мм </t>
  </si>
  <si>
    <t>Доставка и полагане  гофрирана тръби ф 40 мм  за осветление</t>
  </si>
  <si>
    <t>Доставка и полагане гофрирана тръби ф 32 мм  за видионаблюдение</t>
  </si>
  <si>
    <t>Доставка и монтаж на правоъгълен единичен капак от полимербетон 60/90 за шахта</t>
  </si>
  <si>
    <t>Доставка и изтегляне кабел СВТ 3х2,5мм2 в кухината на стълб</t>
  </si>
  <si>
    <t xml:space="preserve">Доставка и полагане кабел СВТ 3х6мм2  </t>
  </si>
  <si>
    <t>Доставка и монтаж клемно табло за монтаж в стълб Н=4м</t>
  </si>
  <si>
    <t>Ед. мярка</t>
  </si>
  <si>
    <r>
      <t xml:space="preserve">Доставка и монтаж на комбинирано детско съоръжение </t>
    </r>
    <r>
      <rPr>
        <b/>
        <sz val="10"/>
        <rFont val="Tahoma"/>
        <family val="2"/>
        <charset val="204"/>
      </rPr>
      <t>С3</t>
    </r>
    <r>
      <rPr>
        <sz val="10"/>
        <rFont val="Tahoma"/>
        <family val="2"/>
        <charset val="204"/>
      </rPr>
      <t xml:space="preserve"> - детска пързалка със стълбичка </t>
    </r>
  </si>
  <si>
    <t>ОБЕКТ:„Благоустрояване на дворните площи на ДГ „Дъга”, УПИ ІІІ от кв. 129 по плана на гр. Габрово"</t>
  </si>
  <si>
    <t>Доставка и монтаж на комплект маса с пейки - по техническа спецификация</t>
  </si>
  <si>
    <t xml:space="preserve">Доставка и монтаж на пейка с облегалка и подлакатници по техническа спецификация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</si>
</sst>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1"/>
      <name val="Tahoma"/>
      <family val="2"/>
      <charset val="204"/>
    </font>
    <font>
      <sz val="10"/>
      <name val="Timok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7" fillId="0" borderId="0"/>
  </cellStyleXfs>
  <cellXfs count="88">
    <xf numFmtId="0" fontId="0" fillId="0" borderId="0" xfId="0"/>
    <xf numFmtId="0" fontId="3" fillId="0" borderId="0" xfId="0" applyFont="1" applyFill="1" applyAlignment="1">
      <alignment vertical="top"/>
    </xf>
    <xf numFmtId="2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justify" vertical="top"/>
    </xf>
    <xf numFmtId="9" fontId="3" fillId="0" borderId="1" xfId="1" applyFont="1" applyFill="1" applyBorder="1" applyAlignment="1">
      <alignment vertical="top" wrapText="1"/>
    </xf>
    <xf numFmtId="1" fontId="3" fillId="0" borderId="1" xfId="2" applyNumberFormat="1" applyFont="1" applyFill="1" applyBorder="1" applyAlignment="1">
      <alignment horizontal="justify" vertical="top" wrapText="1"/>
    </xf>
    <xf numFmtId="0" fontId="3" fillId="0" borderId="9" xfId="0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top"/>
    </xf>
    <xf numFmtId="2" fontId="3" fillId="0" borderId="9" xfId="0" applyNumberFormat="1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/>
    </xf>
    <xf numFmtId="0" fontId="3" fillId="0" borderId="5" xfId="0" applyFont="1" applyFill="1" applyBorder="1" applyAlignment="1" applyProtection="1">
      <alignment horizontal="left" vertical="justify"/>
      <protection hidden="1"/>
    </xf>
    <xf numFmtId="2" fontId="3" fillId="0" borderId="1" xfId="0" applyNumberFormat="1" applyFont="1" applyFill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2" fontId="3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>
      <alignment vertical="top"/>
    </xf>
    <xf numFmtId="4" fontId="3" fillId="0" borderId="5" xfId="0" applyNumberFormat="1" applyFont="1" applyFill="1" applyBorder="1" applyAlignment="1">
      <alignment vertical="top"/>
    </xf>
    <xf numFmtId="0" fontId="4" fillId="0" borderId="3" xfId="0" applyFont="1" applyFill="1" applyBorder="1" applyAlignment="1">
      <alignment horizontal="left" vertical="center"/>
    </xf>
    <xf numFmtId="4" fontId="4" fillId="0" borderId="4" xfId="0" applyNumberFormat="1" applyFont="1" applyFill="1" applyBorder="1" applyAlignment="1">
      <alignment horizontal="right" vertical="top"/>
    </xf>
    <xf numFmtId="4" fontId="3" fillId="0" borderId="9" xfId="0" applyNumberFormat="1" applyFont="1" applyFill="1" applyBorder="1" applyAlignment="1">
      <alignment vertical="top"/>
    </xf>
    <xf numFmtId="4" fontId="4" fillId="0" borderId="4" xfId="0" applyNumberFormat="1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Normal_сметка 3.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showZeros="0" tabSelected="1" zoomScaleNormal="100" zoomScaleSheetLayoutView="124" workbookViewId="0">
      <selection activeCell="D20" sqref="D20"/>
    </sheetView>
  </sheetViews>
  <sheetFormatPr defaultRowHeight="12.75"/>
  <cols>
    <col min="1" max="1" width="4.28515625" style="3" customWidth="1"/>
    <col min="2" max="2" width="62" style="1" customWidth="1"/>
    <col min="3" max="3" width="7.140625" style="3" customWidth="1"/>
    <col min="4" max="4" width="11.85546875" style="54" customWidth="1"/>
    <col min="5" max="5" width="11" style="54" customWidth="1"/>
    <col min="6" max="6" width="13.140625" style="55" customWidth="1"/>
    <col min="7" max="212" width="9.140625" style="1"/>
    <col min="213" max="213" width="4.28515625" style="1" customWidth="1"/>
    <col min="214" max="214" width="52.140625" style="1" customWidth="1"/>
    <col min="215" max="215" width="8.140625" style="1" customWidth="1"/>
    <col min="216" max="216" width="9.42578125" style="1" customWidth="1"/>
    <col min="217" max="217" width="8.7109375" style="1" customWidth="1"/>
    <col min="218" max="218" width="13.28515625" style="1" customWidth="1"/>
    <col min="219" max="219" width="9.140625" style="1"/>
    <col min="220" max="220" width="4.28515625" style="1" customWidth="1"/>
    <col min="221" max="221" width="52.140625" style="1" customWidth="1"/>
    <col min="222" max="222" width="8.140625" style="1" customWidth="1"/>
    <col min="223" max="223" width="9.42578125" style="1" customWidth="1"/>
    <col min="224" max="224" width="8.7109375" style="1" customWidth="1"/>
    <col min="225" max="225" width="13.28515625" style="1" customWidth="1"/>
    <col min="226" max="226" width="9.7109375" style="1" bestFit="1" customWidth="1"/>
    <col min="227" max="468" width="9.140625" style="1"/>
    <col min="469" max="469" width="4.28515625" style="1" customWidth="1"/>
    <col min="470" max="470" width="52.140625" style="1" customWidth="1"/>
    <col min="471" max="471" width="8.140625" style="1" customWidth="1"/>
    <col min="472" max="472" width="9.42578125" style="1" customWidth="1"/>
    <col min="473" max="473" width="8.7109375" style="1" customWidth="1"/>
    <col min="474" max="474" width="13.28515625" style="1" customWidth="1"/>
    <col min="475" max="475" width="9.140625" style="1"/>
    <col min="476" max="476" width="4.28515625" style="1" customWidth="1"/>
    <col min="477" max="477" width="52.140625" style="1" customWidth="1"/>
    <col min="478" max="478" width="8.140625" style="1" customWidth="1"/>
    <col min="479" max="479" width="9.42578125" style="1" customWidth="1"/>
    <col min="480" max="480" width="8.7109375" style="1" customWidth="1"/>
    <col min="481" max="481" width="13.28515625" style="1" customWidth="1"/>
    <col min="482" max="482" width="9.7109375" style="1" bestFit="1" customWidth="1"/>
    <col min="483" max="724" width="9.140625" style="1"/>
    <col min="725" max="725" width="4.28515625" style="1" customWidth="1"/>
    <col min="726" max="726" width="52.140625" style="1" customWidth="1"/>
    <col min="727" max="727" width="8.140625" style="1" customWidth="1"/>
    <col min="728" max="728" width="9.42578125" style="1" customWidth="1"/>
    <col min="729" max="729" width="8.7109375" style="1" customWidth="1"/>
    <col min="730" max="730" width="13.28515625" style="1" customWidth="1"/>
    <col min="731" max="731" width="9.140625" style="1"/>
    <col min="732" max="732" width="4.28515625" style="1" customWidth="1"/>
    <col min="733" max="733" width="52.140625" style="1" customWidth="1"/>
    <col min="734" max="734" width="8.140625" style="1" customWidth="1"/>
    <col min="735" max="735" width="9.42578125" style="1" customWidth="1"/>
    <col min="736" max="736" width="8.7109375" style="1" customWidth="1"/>
    <col min="737" max="737" width="13.28515625" style="1" customWidth="1"/>
    <col min="738" max="738" width="9.7109375" style="1" bestFit="1" customWidth="1"/>
    <col min="739" max="980" width="9.140625" style="1"/>
    <col min="981" max="981" width="4.28515625" style="1" customWidth="1"/>
    <col min="982" max="982" width="52.140625" style="1" customWidth="1"/>
    <col min="983" max="983" width="8.140625" style="1" customWidth="1"/>
    <col min="984" max="984" width="9.42578125" style="1" customWidth="1"/>
    <col min="985" max="985" width="8.7109375" style="1" customWidth="1"/>
    <col min="986" max="986" width="13.28515625" style="1" customWidth="1"/>
    <col min="987" max="987" width="9.140625" style="1"/>
    <col min="988" max="988" width="4.28515625" style="1" customWidth="1"/>
    <col min="989" max="989" width="52.140625" style="1" customWidth="1"/>
    <col min="990" max="990" width="8.140625" style="1" customWidth="1"/>
    <col min="991" max="991" width="9.42578125" style="1" customWidth="1"/>
    <col min="992" max="992" width="8.7109375" style="1" customWidth="1"/>
    <col min="993" max="993" width="13.28515625" style="1" customWidth="1"/>
    <col min="994" max="994" width="9.7109375" style="1" bestFit="1" customWidth="1"/>
    <col min="995" max="1236" width="9.140625" style="1"/>
    <col min="1237" max="1237" width="4.28515625" style="1" customWidth="1"/>
    <col min="1238" max="1238" width="52.140625" style="1" customWidth="1"/>
    <col min="1239" max="1239" width="8.140625" style="1" customWidth="1"/>
    <col min="1240" max="1240" width="9.42578125" style="1" customWidth="1"/>
    <col min="1241" max="1241" width="8.7109375" style="1" customWidth="1"/>
    <col min="1242" max="1242" width="13.28515625" style="1" customWidth="1"/>
    <col min="1243" max="1243" width="9.140625" style="1"/>
    <col min="1244" max="1244" width="4.28515625" style="1" customWidth="1"/>
    <col min="1245" max="1245" width="52.140625" style="1" customWidth="1"/>
    <col min="1246" max="1246" width="8.140625" style="1" customWidth="1"/>
    <col min="1247" max="1247" width="9.42578125" style="1" customWidth="1"/>
    <col min="1248" max="1248" width="8.7109375" style="1" customWidth="1"/>
    <col min="1249" max="1249" width="13.28515625" style="1" customWidth="1"/>
    <col min="1250" max="1250" width="9.7109375" style="1" bestFit="1" customWidth="1"/>
    <col min="1251" max="1492" width="9.140625" style="1"/>
    <col min="1493" max="1493" width="4.28515625" style="1" customWidth="1"/>
    <col min="1494" max="1494" width="52.140625" style="1" customWidth="1"/>
    <col min="1495" max="1495" width="8.140625" style="1" customWidth="1"/>
    <col min="1496" max="1496" width="9.42578125" style="1" customWidth="1"/>
    <col min="1497" max="1497" width="8.7109375" style="1" customWidth="1"/>
    <col min="1498" max="1498" width="13.28515625" style="1" customWidth="1"/>
    <col min="1499" max="1499" width="9.140625" style="1"/>
    <col min="1500" max="1500" width="4.28515625" style="1" customWidth="1"/>
    <col min="1501" max="1501" width="52.140625" style="1" customWidth="1"/>
    <col min="1502" max="1502" width="8.140625" style="1" customWidth="1"/>
    <col min="1503" max="1503" width="9.42578125" style="1" customWidth="1"/>
    <col min="1504" max="1504" width="8.7109375" style="1" customWidth="1"/>
    <col min="1505" max="1505" width="13.28515625" style="1" customWidth="1"/>
    <col min="1506" max="1506" width="9.7109375" style="1" bestFit="1" customWidth="1"/>
    <col min="1507" max="1748" width="9.140625" style="1"/>
    <col min="1749" max="1749" width="4.28515625" style="1" customWidth="1"/>
    <col min="1750" max="1750" width="52.140625" style="1" customWidth="1"/>
    <col min="1751" max="1751" width="8.140625" style="1" customWidth="1"/>
    <col min="1752" max="1752" width="9.42578125" style="1" customWidth="1"/>
    <col min="1753" max="1753" width="8.7109375" style="1" customWidth="1"/>
    <col min="1754" max="1754" width="13.28515625" style="1" customWidth="1"/>
    <col min="1755" max="1755" width="9.140625" style="1"/>
    <col min="1756" max="1756" width="4.28515625" style="1" customWidth="1"/>
    <col min="1757" max="1757" width="52.140625" style="1" customWidth="1"/>
    <col min="1758" max="1758" width="8.140625" style="1" customWidth="1"/>
    <col min="1759" max="1759" width="9.42578125" style="1" customWidth="1"/>
    <col min="1760" max="1760" width="8.7109375" style="1" customWidth="1"/>
    <col min="1761" max="1761" width="13.28515625" style="1" customWidth="1"/>
    <col min="1762" max="1762" width="9.7109375" style="1" bestFit="1" customWidth="1"/>
    <col min="1763" max="2004" width="9.140625" style="1"/>
    <col min="2005" max="2005" width="4.28515625" style="1" customWidth="1"/>
    <col min="2006" max="2006" width="52.140625" style="1" customWidth="1"/>
    <col min="2007" max="2007" width="8.140625" style="1" customWidth="1"/>
    <col min="2008" max="2008" width="9.42578125" style="1" customWidth="1"/>
    <col min="2009" max="2009" width="8.7109375" style="1" customWidth="1"/>
    <col min="2010" max="2010" width="13.28515625" style="1" customWidth="1"/>
    <col min="2011" max="2011" width="9.140625" style="1"/>
    <col min="2012" max="2012" width="4.28515625" style="1" customWidth="1"/>
    <col min="2013" max="2013" width="52.140625" style="1" customWidth="1"/>
    <col min="2014" max="2014" width="8.140625" style="1" customWidth="1"/>
    <col min="2015" max="2015" width="9.42578125" style="1" customWidth="1"/>
    <col min="2016" max="2016" width="8.7109375" style="1" customWidth="1"/>
    <col min="2017" max="2017" width="13.28515625" style="1" customWidth="1"/>
    <col min="2018" max="2018" width="9.7109375" style="1" bestFit="1" customWidth="1"/>
    <col min="2019" max="2260" width="9.140625" style="1"/>
    <col min="2261" max="2261" width="4.28515625" style="1" customWidth="1"/>
    <col min="2262" max="2262" width="52.140625" style="1" customWidth="1"/>
    <col min="2263" max="2263" width="8.140625" style="1" customWidth="1"/>
    <col min="2264" max="2264" width="9.42578125" style="1" customWidth="1"/>
    <col min="2265" max="2265" width="8.7109375" style="1" customWidth="1"/>
    <col min="2266" max="2266" width="13.28515625" style="1" customWidth="1"/>
    <col min="2267" max="2267" width="9.140625" style="1"/>
    <col min="2268" max="2268" width="4.28515625" style="1" customWidth="1"/>
    <col min="2269" max="2269" width="52.140625" style="1" customWidth="1"/>
    <col min="2270" max="2270" width="8.140625" style="1" customWidth="1"/>
    <col min="2271" max="2271" width="9.42578125" style="1" customWidth="1"/>
    <col min="2272" max="2272" width="8.7109375" style="1" customWidth="1"/>
    <col min="2273" max="2273" width="13.28515625" style="1" customWidth="1"/>
    <col min="2274" max="2274" width="9.7109375" style="1" bestFit="1" customWidth="1"/>
    <col min="2275" max="2516" width="9.140625" style="1"/>
    <col min="2517" max="2517" width="4.28515625" style="1" customWidth="1"/>
    <col min="2518" max="2518" width="52.140625" style="1" customWidth="1"/>
    <col min="2519" max="2519" width="8.140625" style="1" customWidth="1"/>
    <col min="2520" max="2520" width="9.42578125" style="1" customWidth="1"/>
    <col min="2521" max="2521" width="8.7109375" style="1" customWidth="1"/>
    <col min="2522" max="2522" width="13.28515625" style="1" customWidth="1"/>
    <col min="2523" max="2523" width="9.140625" style="1"/>
    <col min="2524" max="2524" width="4.28515625" style="1" customWidth="1"/>
    <col min="2525" max="2525" width="52.140625" style="1" customWidth="1"/>
    <col min="2526" max="2526" width="8.140625" style="1" customWidth="1"/>
    <col min="2527" max="2527" width="9.42578125" style="1" customWidth="1"/>
    <col min="2528" max="2528" width="8.7109375" style="1" customWidth="1"/>
    <col min="2529" max="2529" width="13.28515625" style="1" customWidth="1"/>
    <col min="2530" max="2530" width="9.7109375" style="1" bestFit="1" customWidth="1"/>
    <col min="2531" max="2772" width="9.140625" style="1"/>
    <col min="2773" max="2773" width="4.28515625" style="1" customWidth="1"/>
    <col min="2774" max="2774" width="52.140625" style="1" customWidth="1"/>
    <col min="2775" max="2775" width="8.140625" style="1" customWidth="1"/>
    <col min="2776" max="2776" width="9.42578125" style="1" customWidth="1"/>
    <col min="2777" max="2777" width="8.7109375" style="1" customWidth="1"/>
    <col min="2778" max="2778" width="13.28515625" style="1" customWidth="1"/>
    <col min="2779" max="2779" width="9.140625" style="1"/>
    <col min="2780" max="2780" width="4.28515625" style="1" customWidth="1"/>
    <col min="2781" max="2781" width="52.140625" style="1" customWidth="1"/>
    <col min="2782" max="2782" width="8.140625" style="1" customWidth="1"/>
    <col min="2783" max="2783" width="9.42578125" style="1" customWidth="1"/>
    <col min="2784" max="2784" width="8.7109375" style="1" customWidth="1"/>
    <col min="2785" max="2785" width="13.28515625" style="1" customWidth="1"/>
    <col min="2786" max="2786" width="9.7109375" style="1" bestFit="1" customWidth="1"/>
    <col min="2787" max="3028" width="9.140625" style="1"/>
    <col min="3029" max="3029" width="4.28515625" style="1" customWidth="1"/>
    <col min="3030" max="3030" width="52.140625" style="1" customWidth="1"/>
    <col min="3031" max="3031" width="8.140625" style="1" customWidth="1"/>
    <col min="3032" max="3032" width="9.42578125" style="1" customWidth="1"/>
    <col min="3033" max="3033" width="8.7109375" style="1" customWidth="1"/>
    <col min="3034" max="3034" width="13.28515625" style="1" customWidth="1"/>
    <col min="3035" max="3035" width="9.140625" style="1"/>
    <col min="3036" max="3036" width="4.28515625" style="1" customWidth="1"/>
    <col min="3037" max="3037" width="52.140625" style="1" customWidth="1"/>
    <col min="3038" max="3038" width="8.140625" style="1" customWidth="1"/>
    <col min="3039" max="3039" width="9.42578125" style="1" customWidth="1"/>
    <col min="3040" max="3040" width="8.7109375" style="1" customWidth="1"/>
    <col min="3041" max="3041" width="13.28515625" style="1" customWidth="1"/>
    <col min="3042" max="3042" width="9.7109375" style="1" bestFit="1" customWidth="1"/>
    <col min="3043" max="3284" width="9.140625" style="1"/>
    <col min="3285" max="3285" width="4.28515625" style="1" customWidth="1"/>
    <col min="3286" max="3286" width="52.140625" style="1" customWidth="1"/>
    <col min="3287" max="3287" width="8.140625" style="1" customWidth="1"/>
    <col min="3288" max="3288" width="9.42578125" style="1" customWidth="1"/>
    <col min="3289" max="3289" width="8.7109375" style="1" customWidth="1"/>
    <col min="3290" max="3290" width="13.28515625" style="1" customWidth="1"/>
    <col min="3291" max="3291" width="9.140625" style="1"/>
    <col min="3292" max="3292" width="4.28515625" style="1" customWidth="1"/>
    <col min="3293" max="3293" width="52.140625" style="1" customWidth="1"/>
    <col min="3294" max="3294" width="8.140625" style="1" customWidth="1"/>
    <col min="3295" max="3295" width="9.42578125" style="1" customWidth="1"/>
    <col min="3296" max="3296" width="8.7109375" style="1" customWidth="1"/>
    <col min="3297" max="3297" width="13.28515625" style="1" customWidth="1"/>
    <col min="3298" max="3298" width="9.7109375" style="1" bestFit="1" customWidth="1"/>
    <col min="3299" max="3540" width="9.140625" style="1"/>
    <col min="3541" max="3541" width="4.28515625" style="1" customWidth="1"/>
    <col min="3542" max="3542" width="52.140625" style="1" customWidth="1"/>
    <col min="3543" max="3543" width="8.140625" style="1" customWidth="1"/>
    <col min="3544" max="3544" width="9.42578125" style="1" customWidth="1"/>
    <col min="3545" max="3545" width="8.7109375" style="1" customWidth="1"/>
    <col min="3546" max="3546" width="13.28515625" style="1" customWidth="1"/>
    <col min="3547" max="3547" width="9.140625" style="1"/>
    <col min="3548" max="3548" width="4.28515625" style="1" customWidth="1"/>
    <col min="3549" max="3549" width="52.140625" style="1" customWidth="1"/>
    <col min="3550" max="3550" width="8.140625" style="1" customWidth="1"/>
    <col min="3551" max="3551" width="9.42578125" style="1" customWidth="1"/>
    <col min="3552" max="3552" width="8.7109375" style="1" customWidth="1"/>
    <col min="3553" max="3553" width="13.28515625" style="1" customWidth="1"/>
    <col min="3554" max="3554" width="9.7109375" style="1" bestFit="1" customWidth="1"/>
    <col min="3555" max="3796" width="9.140625" style="1"/>
    <col min="3797" max="3797" width="4.28515625" style="1" customWidth="1"/>
    <col min="3798" max="3798" width="52.140625" style="1" customWidth="1"/>
    <col min="3799" max="3799" width="8.140625" style="1" customWidth="1"/>
    <col min="3800" max="3800" width="9.42578125" style="1" customWidth="1"/>
    <col min="3801" max="3801" width="8.7109375" style="1" customWidth="1"/>
    <col min="3802" max="3802" width="13.28515625" style="1" customWidth="1"/>
    <col min="3803" max="3803" width="9.140625" style="1"/>
    <col min="3804" max="3804" width="4.28515625" style="1" customWidth="1"/>
    <col min="3805" max="3805" width="52.140625" style="1" customWidth="1"/>
    <col min="3806" max="3806" width="8.140625" style="1" customWidth="1"/>
    <col min="3807" max="3807" width="9.42578125" style="1" customWidth="1"/>
    <col min="3808" max="3808" width="8.7109375" style="1" customWidth="1"/>
    <col min="3809" max="3809" width="13.28515625" style="1" customWidth="1"/>
    <col min="3810" max="3810" width="9.7109375" style="1" bestFit="1" customWidth="1"/>
    <col min="3811" max="4052" width="9.140625" style="1"/>
    <col min="4053" max="4053" width="4.28515625" style="1" customWidth="1"/>
    <col min="4054" max="4054" width="52.140625" style="1" customWidth="1"/>
    <col min="4055" max="4055" width="8.140625" style="1" customWidth="1"/>
    <col min="4056" max="4056" width="9.42578125" style="1" customWidth="1"/>
    <col min="4057" max="4057" width="8.7109375" style="1" customWidth="1"/>
    <col min="4058" max="4058" width="13.28515625" style="1" customWidth="1"/>
    <col min="4059" max="4059" width="9.140625" style="1"/>
    <col min="4060" max="4060" width="4.28515625" style="1" customWidth="1"/>
    <col min="4061" max="4061" width="52.140625" style="1" customWidth="1"/>
    <col min="4062" max="4062" width="8.140625" style="1" customWidth="1"/>
    <col min="4063" max="4063" width="9.42578125" style="1" customWidth="1"/>
    <col min="4064" max="4064" width="8.7109375" style="1" customWidth="1"/>
    <col min="4065" max="4065" width="13.28515625" style="1" customWidth="1"/>
    <col min="4066" max="4066" width="9.7109375" style="1" bestFit="1" customWidth="1"/>
    <col min="4067" max="4308" width="9.140625" style="1"/>
    <col min="4309" max="4309" width="4.28515625" style="1" customWidth="1"/>
    <col min="4310" max="4310" width="52.140625" style="1" customWidth="1"/>
    <col min="4311" max="4311" width="8.140625" style="1" customWidth="1"/>
    <col min="4312" max="4312" width="9.42578125" style="1" customWidth="1"/>
    <col min="4313" max="4313" width="8.7109375" style="1" customWidth="1"/>
    <col min="4314" max="4314" width="13.28515625" style="1" customWidth="1"/>
    <col min="4315" max="4315" width="9.140625" style="1"/>
    <col min="4316" max="4316" width="4.28515625" style="1" customWidth="1"/>
    <col min="4317" max="4317" width="52.140625" style="1" customWidth="1"/>
    <col min="4318" max="4318" width="8.140625" style="1" customWidth="1"/>
    <col min="4319" max="4319" width="9.42578125" style="1" customWidth="1"/>
    <col min="4320" max="4320" width="8.7109375" style="1" customWidth="1"/>
    <col min="4321" max="4321" width="13.28515625" style="1" customWidth="1"/>
    <col min="4322" max="4322" width="9.7109375" style="1" bestFit="1" customWidth="1"/>
    <col min="4323" max="4564" width="9.140625" style="1"/>
    <col min="4565" max="4565" width="4.28515625" style="1" customWidth="1"/>
    <col min="4566" max="4566" width="52.140625" style="1" customWidth="1"/>
    <col min="4567" max="4567" width="8.140625" style="1" customWidth="1"/>
    <col min="4568" max="4568" width="9.42578125" style="1" customWidth="1"/>
    <col min="4569" max="4569" width="8.7109375" style="1" customWidth="1"/>
    <col min="4570" max="4570" width="13.28515625" style="1" customWidth="1"/>
    <col min="4571" max="4571" width="9.140625" style="1"/>
    <col min="4572" max="4572" width="4.28515625" style="1" customWidth="1"/>
    <col min="4573" max="4573" width="52.140625" style="1" customWidth="1"/>
    <col min="4574" max="4574" width="8.140625" style="1" customWidth="1"/>
    <col min="4575" max="4575" width="9.42578125" style="1" customWidth="1"/>
    <col min="4576" max="4576" width="8.7109375" style="1" customWidth="1"/>
    <col min="4577" max="4577" width="13.28515625" style="1" customWidth="1"/>
    <col min="4578" max="4578" width="9.7109375" style="1" bestFit="1" customWidth="1"/>
    <col min="4579" max="4820" width="9.140625" style="1"/>
    <col min="4821" max="4821" width="4.28515625" style="1" customWidth="1"/>
    <col min="4822" max="4822" width="52.140625" style="1" customWidth="1"/>
    <col min="4823" max="4823" width="8.140625" style="1" customWidth="1"/>
    <col min="4824" max="4824" width="9.42578125" style="1" customWidth="1"/>
    <col min="4825" max="4825" width="8.7109375" style="1" customWidth="1"/>
    <col min="4826" max="4826" width="13.28515625" style="1" customWidth="1"/>
    <col min="4827" max="4827" width="9.140625" style="1"/>
    <col min="4828" max="4828" width="4.28515625" style="1" customWidth="1"/>
    <col min="4829" max="4829" width="52.140625" style="1" customWidth="1"/>
    <col min="4830" max="4830" width="8.140625" style="1" customWidth="1"/>
    <col min="4831" max="4831" width="9.42578125" style="1" customWidth="1"/>
    <col min="4832" max="4832" width="8.7109375" style="1" customWidth="1"/>
    <col min="4833" max="4833" width="13.28515625" style="1" customWidth="1"/>
    <col min="4834" max="4834" width="9.7109375" style="1" bestFit="1" customWidth="1"/>
    <col min="4835" max="5076" width="9.140625" style="1"/>
    <col min="5077" max="5077" width="4.28515625" style="1" customWidth="1"/>
    <col min="5078" max="5078" width="52.140625" style="1" customWidth="1"/>
    <col min="5079" max="5079" width="8.140625" style="1" customWidth="1"/>
    <col min="5080" max="5080" width="9.42578125" style="1" customWidth="1"/>
    <col min="5081" max="5081" width="8.7109375" style="1" customWidth="1"/>
    <col min="5082" max="5082" width="13.28515625" style="1" customWidth="1"/>
    <col min="5083" max="5083" width="9.140625" style="1"/>
    <col min="5084" max="5084" width="4.28515625" style="1" customWidth="1"/>
    <col min="5085" max="5085" width="52.140625" style="1" customWidth="1"/>
    <col min="5086" max="5086" width="8.140625" style="1" customWidth="1"/>
    <col min="5087" max="5087" width="9.42578125" style="1" customWidth="1"/>
    <col min="5088" max="5088" width="8.7109375" style="1" customWidth="1"/>
    <col min="5089" max="5089" width="13.28515625" style="1" customWidth="1"/>
    <col min="5090" max="5090" width="9.7109375" style="1" bestFit="1" customWidth="1"/>
    <col min="5091" max="5332" width="9.140625" style="1"/>
    <col min="5333" max="5333" width="4.28515625" style="1" customWidth="1"/>
    <col min="5334" max="5334" width="52.140625" style="1" customWidth="1"/>
    <col min="5335" max="5335" width="8.140625" style="1" customWidth="1"/>
    <col min="5336" max="5336" width="9.42578125" style="1" customWidth="1"/>
    <col min="5337" max="5337" width="8.7109375" style="1" customWidth="1"/>
    <col min="5338" max="5338" width="13.28515625" style="1" customWidth="1"/>
    <col min="5339" max="5339" width="9.140625" style="1"/>
    <col min="5340" max="5340" width="4.28515625" style="1" customWidth="1"/>
    <col min="5341" max="5341" width="52.140625" style="1" customWidth="1"/>
    <col min="5342" max="5342" width="8.140625" style="1" customWidth="1"/>
    <col min="5343" max="5343" width="9.42578125" style="1" customWidth="1"/>
    <col min="5344" max="5344" width="8.7109375" style="1" customWidth="1"/>
    <col min="5345" max="5345" width="13.28515625" style="1" customWidth="1"/>
    <col min="5346" max="5346" width="9.7109375" style="1" bestFit="1" customWidth="1"/>
    <col min="5347" max="5588" width="9.140625" style="1"/>
    <col min="5589" max="5589" width="4.28515625" style="1" customWidth="1"/>
    <col min="5590" max="5590" width="52.140625" style="1" customWidth="1"/>
    <col min="5591" max="5591" width="8.140625" style="1" customWidth="1"/>
    <col min="5592" max="5592" width="9.42578125" style="1" customWidth="1"/>
    <col min="5593" max="5593" width="8.7109375" style="1" customWidth="1"/>
    <col min="5594" max="5594" width="13.28515625" style="1" customWidth="1"/>
    <col min="5595" max="5595" width="9.140625" style="1"/>
    <col min="5596" max="5596" width="4.28515625" style="1" customWidth="1"/>
    <col min="5597" max="5597" width="52.140625" style="1" customWidth="1"/>
    <col min="5598" max="5598" width="8.140625" style="1" customWidth="1"/>
    <col min="5599" max="5599" width="9.42578125" style="1" customWidth="1"/>
    <col min="5600" max="5600" width="8.7109375" style="1" customWidth="1"/>
    <col min="5601" max="5601" width="13.28515625" style="1" customWidth="1"/>
    <col min="5602" max="5602" width="9.7109375" style="1" bestFit="1" customWidth="1"/>
    <col min="5603" max="5844" width="9.140625" style="1"/>
    <col min="5845" max="5845" width="4.28515625" style="1" customWidth="1"/>
    <col min="5846" max="5846" width="52.140625" style="1" customWidth="1"/>
    <col min="5847" max="5847" width="8.140625" style="1" customWidth="1"/>
    <col min="5848" max="5848" width="9.42578125" style="1" customWidth="1"/>
    <col min="5849" max="5849" width="8.7109375" style="1" customWidth="1"/>
    <col min="5850" max="5850" width="13.28515625" style="1" customWidth="1"/>
    <col min="5851" max="5851" width="9.140625" style="1"/>
    <col min="5852" max="5852" width="4.28515625" style="1" customWidth="1"/>
    <col min="5853" max="5853" width="52.140625" style="1" customWidth="1"/>
    <col min="5854" max="5854" width="8.140625" style="1" customWidth="1"/>
    <col min="5855" max="5855" width="9.42578125" style="1" customWidth="1"/>
    <col min="5856" max="5856" width="8.7109375" style="1" customWidth="1"/>
    <col min="5857" max="5857" width="13.28515625" style="1" customWidth="1"/>
    <col min="5858" max="5858" width="9.7109375" style="1" bestFit="1" customWidth="1"/>
    <col min="5859" max="6100" width="9.140625" style="1"/>
    <col min="6101" max="6101" width="4.28515625" style="1" customWidth="1"/>
    <col min="6102" max="6102" width="52.140625" style="1" customWidth="1"/>
    <col min="6103" max="6103" width="8.140625" style="1" customWidth="1"/>
    <col min="6104" max="6104" width="9.42578125" style="1" customWidth="1"/>
    <col min="6105" max="6105" width="8.7109375" style="1" customWidth="1"/>
    <col min="6106" max="6106" width="13.28515625" style="1" customWidth="1"/>
    <col min="6107" max="6107" width="9.140625" style="1"/>
    <col min="6108" max="6108" width="4.28515625" style="1" customWidth="1"/>
    <col min="6109" max="6109" width="52.140625" style="1" customWidth="1"/>
    <col min="6110" max="6110" width="8.140625" style="1" customWidth="1"/>
    <col min="6111" max="6111" width="9.42578125" style="1" customWidth="1"/>
    <col min="6112" max="6112" width="8.7109375" style="1" customWidth="1"/>
    <col min="6113" max="6113" width="13.28515625" style="1" customWidth="1"/>
    <col min="6114" max="6114" width="9.7109375" style="1" bestFit="1" customWidth="1"/>
    <col min="6115" max="6356" width="9.140625" style="1"/>
    <col min="6357" max="6357" width="4.28515625" style="1" customWidth="1"/>
    <col min="6358" max="6358" width="52.140625" style="1" customWidth="1"/>
    <col min="6359" max="6359" width="8.140625" style="1" customWidth="1"/>
    <col min="6360" max="6360" width="9.42578125" style="1" customWidth="1"/>
    <col min="6361" max="6361" width="8.7109375" style="1" customWidth="1"/>
    <col min="6362" max="6362" width="13.28515625" style="1" customWidth="1"/>
    <col min="6363" max="6363" width="9.140625" style="1"/>
    <col min="6364" max="6364" width="4.28515625" style="1" customWidth="1"/>
    <col min="6365" max="6365" width="52.140625" style="1" customWidth="1"/>
    <col min="6366" max="6366" width="8.140625" style="1" customWidth="1"/>
    <col min="6367" max="6367" width="9.42578125" style="1" customWidth="1"/>
    <col min="6368" max="6368" width="8.7109375" style="1" customWidth="1"/>
    <col min="6369" max="6369" width="13.28515625" style="1" customWidth="1"/>
    <col min="6370" max="6370" width="9.7109375" style="1" bestFit="1" customWidth="1"/>
    <col min="6371" max="6612" width="9.140625" style="1"/>
    <col min="6613" max="6613" width="4.28515625" style="1" customWidth="1"/>
    <col min="6614" max="6614" width="52.140625" style="1" customWidth="1"/>
    <col min="6615" max="6615" width="8.140625" style="1" customWidth="1"/>
    <col min="6616" max="6616" width="9.42578125" style="1" customWidth="1"/>
    <col min="6617" max="6617" width="8.7109375" style="1" customWidth="1"/>
    <col min="6618" max="6618" width="13.28515625" style="1" customWidth="1"/>
    <col min="6619" max="6619" width="9.140625" style="1"/>
    <col min="6620" max="6620" width="4.28515625" style="1" customWidth="1"/>
    <col min="6621" max="6621" width="52.140625" style="1" customWidth="1"/>
    <col min="6622" max="6622" width="8.140625" style="1" customWidth="1"/>
    <col min="6623" max="6623" width="9.42578125" style="1" customWidth="1"/>
    <col min="6624" max="6624" width="8.7109375" style="1" customWidth="1"/>
    <col min="6625" max="6625" width="13.28515625" style="1" customWidth="1"/>
    <col min="6626" max="6626" width="9.7109375" style="1" bestFit="1" customWidth="1"/>
    <col min="6627" max="6868" width="9.140625" style="1"/>
    <col min="6869" max="6869" width="4.28515625" style="1" customWidth="1"/>
    <col min="6870" max="6870" width="52.140625" style="1" customWidth="1"/>
    <col min="6871" max="6871" width="8.140625" style="1" customWidth="1"/>
    <col min="6872" max="6872" width="9.42578125" style="1" customWidth="1"/>
    <col min="6873" max="6873" width="8.7109375" style="1" customWidth="1"/>
    <col min="6874" max="6874" width="13.28515625" style="1" customWidth="1"/>
    <col min="6875" max="6875" width="9.140625" style="1"/>
    <col min="6876" max="6876" width="4.28515625" style="1" customWidth="1"/>
    <col min="6877" max="6877" width="52.140625" style="1" customWidth="1"/>
    <col min="6878" max="6878" width="8.140625" style="1" customWidth="1"/>
    <col min="6879" max="6879" width="9.42578125" style="1" customWidth="1"/>
    <col min="6880" max="6880" width="8.7109375" style="1" customWidth="1"/>
    <col min="6881" max="6881" width="13.28515625" style="1" customWidth="1"/>
    <col min="6882" max="6882" width="9.7109375" style="1" bestFit="1" customWidth="1"/>
    <col min="6883" max="7124" width="9.140625" style="1"/>
    <col min="7125" max="7125" width="4.28515625" style="1" customWidth="1"/>
    <col min="7126" max="7126" width="52.140625" style="1" customWidth="1"/>
    <col min="7127" max="7127" width="8.140625" style="1" customWidth="1"/>
    <col min="7128" max="7128" width="9.42578125" style="1" customWidth="1"/>
    <col min="7129" max="7129" width="8.7109375" style="1" customWidth="1"/>
    <col min="7130" max="7130" width="13.28515625" style="1" customWidth="1"/>
    <col min="7131" max="7131" width="9.140625" style="1"/>
    <col min="7132" max="7132" width="4.28515625" style="1" customWidth="1"/>
    <col min="7133" max="7133" width="52.140625" style="1" customWidth="1"/>
    <col min="7134" max="7134" width="8.140625" style="1" customWidth="1"/>
    <col min="7135" max="7135" width="9.42578125" style="1" customWidth="1"/>
    <col min="7136" max="7136" width="8.7109375" style="1" customWidth="1"/>
    <col min="7137" max="7137" width="13.28515625" style="1" customWidth="1"/>
    <col min="7138" max="7138" width="9.7109375" style="1" bestFit="1" customWidth="1"/>
    <col min="7139" max="7380" width="9.140625" style="1"/>
    <col min="7381" max="7381" width="4.28515625" style="1" customWidth="1"/>
    <col min="7382" max="7382" width="52.140625" style="1" customWidth="1"/>
    <col min="7383" max="7383" width="8.140625" style="1" customWidth="1"/>
    <col min="7384" max="7384" width="9.42578125" style="1" customWidth="1"/>
    <col min="7385" max="7385" width="8.7109375" style="1" customWidth="1"/>
    <col min="7386" max="7386" width="13.28515625" style="1" customWidth="1"/>
    <col min="7387" max="7387" width="9.140625" style="1"/>
    <col min="7388" max="7388" width="4.28515625" style="1" customWidth="1"/>
    <col min="7389" max="7389" width="52.140625" style="1" customWidth="1"/>
    <col min="7390" max="7390" width="8.140625" style="1" customWidth="1"/>
    <col min="7391" max="7391" width="9.42578125" style="1" customWidth="1"/>
    <col min="7392" max="7392" width="8.7109375" style="1" customWidth="1"/>
    <col min="7393" max="7393" width="13.28515625" style="1" customWidth="1"/>
    <col min="7394" max="7394" width="9.7109375" style="1" bestFit="1" customWidth="1"/>
    <col min="7395" max="7636" width="9.140625" style="1"/>
    <col min="7637" max="7637" width="4.28515625" style="1" customWidth="1"/>
    <col min="7638" max="7638" width="52.140625" style="1" customWidth="1"/>
    <col min="7639" max="7639" width="8.140625" style="1" customWidth="1"/>
    <col min="7640" max="7640" width="9.42578125" style="1" customWidth="1"/>
    <col min="7641" max="7641" width="8.7109375" style="1" customWidth="1"/>
    <col min="7642" max="7642" width="13.28515625" style="1" customWidth="1"/>
    <col min="7643" max="7643" width="9.140625" style="1"/>
    <col min="7644" max="7644" width="4.28515625" style="1" customWidth="1"/>
    <col min="7645" max="7645" width="52.140625" style="1" customWidth="1"/>
    <col min="7646" max="7646" width="8.140625" style="1" customWidth="1"/>
    <col min="7647" max="7647" width="9.42578125" style="1" customWidth="1"/>
    <col min="7648" max="7648" width="8.7109375" style="1" customWidth="1"/>
    <col min="7649" max="7649" width="13.28515625" style="1" customWidth="1"/>
    <col min="7650" max="7650" width="9.7109375" style="1" bestFit="1" customWidth="1"/>
    <col min="7651" max="7892" width="9.140625" style="1"/>
    <col min="7893" max="7893" width="4.28515625" style="1" customWidth="1"/>
    <col min="7894" max="7894" width="52.140625" style="1" customWidth="1"/>
    <col min="7895" max="7895" width="8.140625" style="1" customWidth="1"/>
    <col min="7896" max="7896" width="9.42578125" style="1" customWidth="1"/>
    <col min="7897" max="7897" width="8.7109375" style="1" customWidth="1"/>
    <col min="7898" max="7898" width="13.28515625" style="1" customWidth="1"/>
    <col min="7899" max="7899" width="9.140625" style="1"/>
    <col min="7900" max="7900" width="4.28515625" style="1" customWidth="1"/>
    <col min="7901" max="7901" width="52.140625" style="1" customWidth="1"/>
    <col min="7902" max="7902" width="8.140625" style="1" customWidth="1"/>
    <col min="7903" max="7903" width="9.42578125" style="1" customWidth="1"/>
    <col min="7904" max="7904" width="8.7109375" style="1" customWidth="1"/>
    <col min="7905" max="7905" width="13.28515625" style="1" customWidth="1"/>
    <col min="7906" max="7906" width="9.7109375" style="1" bestFit="1" customWidth="1"/>
    <col min="7907" max="8148" width="9.140625" style="1"/>
    <col min="8149" max="8149" width="4.28515625" style="1" customWidth="1"/>
    <col min="8150" max="8150" width="52.140625" style="1" customWidth="1"/>
    <col min="8151" max="8151" width="8.140625" style="1" customWidth="1"/>
    <col min="8152" max="8152" width="9.42578125" style="1" customWidth="1"/>
    <col min="8153" max="8153" width="8.7109375" style="1" customWidth="1"/>
    <col min="8154" max="8154" width="13.28515625" style="1" customWidth="1"/>
    <col min="8155" max="8155" width="9.140625" style="1"/>
    <col min="8156" max="8156" width="4.28515625" style="1" customWidth="1"/>
    <col min="8157" max="8157" width="52.140625" style="1" customWidth="1"/>
    <col min="8158" max="8158" width="8.140625" style="1" customWidth="1"/>
    <col min="8159" max="8159" width="9.42578125" style="1" customWidth="1"/>
    <col min="8160" max="8160" width="8.7109375" style="1" customWidth="1"/>
    <col min="8161" max="8161" width="13.28515625" style="1" customWidth="1"/>
    <col min="8162" max="8162" width="9.7109375" style="1" bestFit="1" customWidth="1"/>
    <col min="8163" max="8404" width="9.140625" style="1"/>
    <col min="8405" max="8405" width="4.28515625" style="1" customWidth="1"/>
    <col min="8406" max="8406" width="52.140625" style="1" customWidth="1"/>
    <col min="8407" max="8407" width="8.140625" style="1" customWidth="1"/>
    <col min="8408" max="8408" width="9.42578125" style="1" customWidth="1"/>
    <col min="8409" max="8409" width="8.7109375" style="1" customWidth="1"/>
    <col min="8410" max="8410" width="13.28515625" style="1" customWidth="1"/>
    <col min="8411" max="8411" width="9.140625" style="1"/>
    <col min="8412" max="8412" width="4.28515625" style="1" customWidth="1"/>
    <col min="8413" max="8413" width="52.140625" style="1" customWidth="1"/>
    <col min="8414" max="8414" width="8.140625" style="1" customWidth="1"/>
    <col min="8415" max="8415" width="9.42578125" style="1" customWidth="1"/>
    <col min="8416" max="8416" width="8.7109375" style="1" customWidth="1"/>
    <col min="8417" max="8417" width="13.28515625" style="1" customWidth="1"/>
    <col min="8418" max="8418" width="9.7109375" style="1" bestFit="1" customWidth="1"/>
    <col min="8419" max="8660" width="9.140625" style="1"/>
    <col min="8661" max="8661" width="4.28515625" style="1" customWidth="1"/>
    <col min="8662" max="8662" width="52.140625" style="1" customWidth="1"/>
    <col min="8663" max="8663" width="8.140625" style="1" customWidth="1"/>
    <col min="8664" max="8664" width="9.42578125" style="1" customWidth="1"/>
    <col min="8665" max="8665" width="8.7109375" style="1" customWidth="1"/>
    <col min="8666" max="8666" width="13.28515625" style="1" customWidth="1"/>
    <col min="8667" max="8667" width="9.140625" style="1"/>
    <col min="8668" max="8668" width="4.28515625" style="1" customWidth="1"/>
    <col min="8669" max="8669" width="52.140625" style="1" customWidth="1"/>
    <col min="8670" max="8670" width="8.140625" style="1" customWidth="1"/>
    <col min="8671" max="8671" width="9.42578125" style="1" customWidth="1"/>
    <col min="8672" max="8672" width="8.7109375" style="1" customWidth="1"/>
    <col min="8673" max="8673" width="13.28515625" style="1" customWidth="1"/>
    <col min="8674" max="8674" width="9.7109375" style="1" bestFit="1" customWidth="1"/>
    <col min="8675" max="8916" width="9.140625" style="1"/>
    <col min="8917" max="8917" width="4.28515625" style="1" customWidth="1"/>
    <col min="8918" max="8918" width="52.140625" style="1" customWidth="1"/>
    <col min="8919" max="8919" width="8.140625" style="1" customWidth="1"/>
    <col min="8920" max="8920" width="9.42578125" style="1" customWidth="1"/>
    <col min="8921" max="8921" width="8.7109375" style="1" customWidth="1"/>
    <col min="8922" max="8922" width="13.28515625" style="1" customWidth="1"/>
    <col min="8923" max="8923" width="9.140625" style="1"/>
    <col min="8924" max="8924" width="4.28515625" style="1" customWidth="1"/>
    <col min="8925" max="8925" width="52.140625" style="1" customWidth="1"/>
    <col min="8926" max="8926" width="8.140625" style="1" customWidth="1"/>
    <col min="8927" max="8927" width="9.42578125" style="1" customWidth="1"/>
    <col min="8928" max="8928" width="8.7109375" style="1" customWidth="1"/>
    <col min="8929" max="8929" width="13.28515625" style="1" customWidth="1"/>
    <col min="8930" max="8930" width="9.7109375" style="1" bestFit="1" customWidth="1"/>
    <col min="8931" max="9172" width="9.140625" style="1"/>
    <col min="9173" max="9173" width="4.28515625" style="1" customWidth="1"/>
    <col min="9174" max="9174" width="52.140625" style="1" customWidth="1"/>
    <col min="9175" max="9175" width="8.140625" style="1" customWidth="1"/>
    <col min="9176" max="9176" width="9.42578125" style="1" customWidth="1"/>
    <col min="9177" max="9177" width="8.7109375" style="1" customWidth="1"/>
    <col min="9178" max="9178" width="13.28515625" style="1" customWidth="1"/>
    <col min="9179" max="9179" width="9.140625" style="1"/>
    <col min="9180" max="9180" width="4.28515625" style="1" customWidth="1"/>
    <col min="9181" max="9181" width="52.140625" style="1" customWidth="1"/>
    <col min="9182" max="9182" width="8.140625" style="1" customWidth="1"/>
    <col min="9183" max="9183" width="9.42578125" style="1" customWidth="1"/>
    <col min="9184" max="9184" width="8.7109375" style="1" customWidth="1"/>
    <col min="9185" max="9185" width="13.28515625" style="1" customWidth="1"/>
    <col min="9186" max="9186" width="9.7109375" style="1" bestFit="1" customWidth="1"/>
    <col min="9187" max="9428" width="9.140625" style="1"/>
    <col min="9429" max="9429" width="4.28515625" style="1" customWidth="1"/>
    <col min="9430" max="9430" width="52.140625" style="1" customWidth="1"/>
    <col min="9431" max="9431" width="8.140625" style="1" customWidth="1"/>
    <col min="9432" max="9432" width="9.42578125" style="1" customWidth="1"/>
    <col min="9433" max="9433" width="8.7109375" style="1" customWidth="1"/>
    <col min="9434" max="9434" width="13.28515625" style="1" customWidth="1"/>
    <col min="9435" max="9435" width="9.140625" style="1"/>
    <col min="9436" max="9436" width="4.28515625" style="1" customWidth="1"/>
    <col min="9437" max="9437" width="52.140625" style="1" customWidth="1"/>
    <col min="9438" max="9438" width="8.140625" style="1" customWidth="1"/>
    <col min="9439" max="9439" width="9.42578125" style="1" customWidth="1"/>
    <col min="9440" max="9440" width="8.7109375" style="1" customWidth="1"/>
    <col min="9441" max="9441" width="13.28515625" style="1" customWidth="1"/>
    <col min="9442" max="9442" width="9.7109375" style="1" bestFit="1" customWidth="1"/>
    <col min="9443" max="9684" width="9.140625" style="1"/>
    <col min="9685" max="9685" width="4.28515625" style="1" customWidth="1"/>
    <col min="9686" max="9686" width="52.140625" style="1" customWidth="1"/>
    <col min="9687" max="9687" width="8.140625" style="1" customWidth="1"/>
    <col min="9688" max="9688" width="9.42578125" style="1" customWidth="1"/>
    <col min="9689" max="9689" width="8.7109375" style="1" customWidth="1"/>
    <col min="9690" max="9690" width="13.28515625" style="1" customWidth="1"/>
    <col min="9691" max="9691" width="9.140625" style="1"/>
    <col min="9692" max="9692" width="4.28515625" style="1" customWidth="1"/>
    <col min="9693" max="9693" width="52.140625" style="1" customWidth="1"/>
    <col min="9694" max="9694" width="8.140625" style="1" customWidth="1"/>
    <col min="9695" max="9695" width="9.42578125" style="1" customWidth="1"/>
    <col min="9696" max="9696" width="8.7109375" style="1" customWidth="1"/>
    <col min="9697" max="9697" width="13.28515625" style="1" customWidth="1"/>
    <col min="9698" max="9698" width="9.7109375" style="1" bestFit="1" customWidth="1"/>
    <col min="9699" max="9940" width="9.140625" style="1"/>
    <col min="9941" max="9941" width="4.28515625" style="1" customWidth="1"/>
    <col min="9942" max="9942" width="52.140625" style="1" customWidth="1"/>
    <col min="9943" max="9943" width="8.140625" style="1" customWidth="1"/>
    <col min="9944" max="9944" width="9.42578125" style="1" customWidth="1"/>
    <col min="9945" max="9945" width="8.7109375" style="1" customWidth="1"/>
    <col min="9946" max="9946" width="13.28515625" style="1" customWidth="1"/>
    <col min="9947" max="9947" width="9.140625" style="1"/>
    <col min="9948" max="9948" width="4.28515625" style="1" customWidth="1"/>
    <col min="9949" max="9949" width="52.140625" style="1" customWidth="1"/>
    <col min="9950" max="9950" width="8.140625" style="1" customWidth="1"/>
    <col min="9951" max="9951" width="9.42578125" style="1" customWidth="1"/>
    <col min="9952" max="9952" width="8.7109375" style="1" customWidth="1"/>
    <col min="9953" max="9953" width="13.28515625" style="1" customWidth="1"/>
    <col min="9954" max="9954" width="9.7109375" style="1" bestFit="1" customWidth="1"/>
    <col min="9955" max="10196" width="9.140625" style="1"/>
    <col min="10197" max="10197" width="4.28515625" style="1" customWidth="1"/>
    <col min="10198" max="10198" width="52.140625" style="1" customWidth="1"/>
    <col min="10199" max="10199" width="8.140625" style="1" customWidth="1"/>
    <col min="10200" max="10200" width="9.42578125" style="1" customWidth="1"/>
    <col min="10201" max="10201" width="8.7109375" style="1" customWidth="1"/>
    <col min="10202" max="10202" width="13.28515625" style="1" customWidth="1"/>
    <col min="10203" max="10203" width="9.140625" style="1"/>
    <col min="10204" max="10204" width="4.28515625" style="1" customWidth="1"/>
    <col min="10205" max="10205" width="52.140625" style="1" customWidth="1"/>
    <col min="10206" max="10206" width="8.140625" style="1" customWidth="1"/>
    <col min="10207" max="10207" width="9.42578125" style="1" customWidth="1"/>
    <col min="10208" max="10208" width="8.7109375" style="1" customWidth="1"/>
    <col min="10209" max="10209" width="13.28515625" style="1" customWidth="1"/>
    <col min="10210" max="10210" width="9.7109375" style="1" bestFit="1" customWidth="1"/>
    <col min="10211" max="10452" width="9.140625" style="1"/>
    <col min="10453" max="10453" width="4.28515625" style="1" customWidth="1"/>
    <col min="10454" max="10454" width="52.140625" style="1" customWidth="1"/>
    <col min="10455" max="10455" width="8.140625" style="1" customWidth="1"/>
    <col min="10456" max="10456" width="9.42578125" style="1" customWidth="1"/>
    <col min="10457" max="10457" width="8.7109375" style="1" customWidth="1"/>
    <col min="10458" max="10458" width="13.28515625" style="1" customWidth="1"/>
    <col min="10459" max="10459" width="9.140625" style="1"/>
    <col min="10460" max="10460" width="4.28515625" style="1" customWidth="1"/>
    <col min="10461" max="10461" width="52.140625" style="1" customWidth="1"/>
    <col min="10462" max="10462" width="8.140625" style="1" customWidth="1"/>
    <col min="10463" max="10463" width="9.42578125" style="1" customWidth="1"/>
    <col min="10464" max="10464" width="8.7109375" style="1" customWidth="1"/>
    <col min="10465" max="10465" width="13.28515625" style="1" customWidth="1"/>
    <col min="10466" max="10466" width="9.7109375" style="1" bestFit="1" customWidth="1"/>
    <col min="10467" max="10708" width="9.140625" style="1"/>
    <col min="10709" max="10709" width="4.28515625" style="1" customWidth="1"/>
    <col min="10710" max="10710" width="52.140625" style="1" customWidth="1"/>
    <col min="10711" max="10711" width="8.140625" style="1" customWidth="1"/>
    <col min="10712" max="10712" width="9.42578125" style="1" customWidth="1"/>
    <col min="10713" max="10713" width="8.7109375" style="1" customWidth="1"/>
    <col min="10714" max="10714" width="13.28515625" style="1" customWidth="1"/>
    <col min="10715" max="10715" width="9.140625" style="1"/>
    <col min="10716" max="10716" width="4.28515625" style="1" customWidth="1"/>
    <col min="10717" max="10717" width="52.140625" style="1" customWidth="1"/>
    <col min="10718" max="10718" width="8.140625" style="1" customWidth="1"/>
    <col min="10719" max="10719" width="9.42578125" style="1" customWidth="1"/>
    <col min="10720" max="10720" width="8.7109375" style="1" customWidth="1"/>
    <col min="10721" max="10721" width="13.28515625" style="1" customWidth="1"/>
    <col min="10722" max="10722" width="9.7109375" style="1" bestFit="1" customWidth="1"/>
    <col min="10723" max="10964" width="9.140625" style="1"/>
    <col min="10965" max="10965" width="4.28515625" style="1" customWidth="1"/>
    <col min="10966" max="10966" width="52.140625" style="1" customWidth="1"/>
    <col min="10967" max="10967" width="8.140625" style="1" customWidth="1"/>
    <col min="10968" max="10968" width="9.42578125" style="1" customWidth="1"/>
    <col min="10969" max="10969" width="8.7109375" style="1" customWidth="1"/>
    <col min="10970" max="10970" width="13.28515625" style="1" customWidth="1"/>
    <col min="10971" max="10971" width="9.140625" style="1"/>
    <col min="10972" max="10972" width="4.28515625" style="1" customWidth="1"/>
    <col min="10973" max="10973" width="52.140625" style="1" customWidth="1"/>
    <col min="10974" max="10974" width="8.140625" style="1" customWidth="1"/>
    <col min="10975" max="10975" width="9.42578125" style="1" customWidth="1"/>
    <col min="10976" max="10976" width="8.7109375" style="1" customWidth="1"/>
    <col min="10977" max="10977" width="13.28515625" style="1" customWidth="1"/>
    <col min="10978" max="10978" width="9.7109375" style="1" bestFit="1" customWidth="1"/>
    <col min="10979" max="11220" width="9.140625" style="1"/>
    <col min="11221" max="11221" width="4.28515625" style="1" customWidth="1"/>
    <col min="11222" max="11222" width="52.140625" style="1" customWidth="1"/>
    <col min="11223" max="11223" width="8.140625" style="1" customWidth="1"/>
    <col min="11224" max="11224" width="9.42578125" style="1" customWidth="1"/>
    <col min="11225" max="11225" width="8.7109375" style="1" customWidth="1"/>
    <col min="11226" max="11226" width="13.28515625" style="1" customWidth="1"/>
    <col min="11227" max="11227" width="9.140625" style="1"/>
    <col min="11228" max="11228" width="4.28515625" style="1" customWidth="1"/>
    <col min="11229" max="11229" width="52.140625" style="1" customWidth="1"/>
    <col min="11230" max="11230" width="8.140625" style="1" customWidth="1"/>
    <col min="11231" max="11231" width="9.42578125" style="1" customWidth="1"/>
    <col min="11232" max="11232" width="8.7109375" style="1" customWidth="1"/>
    <col min="11233" max="11233" width="13.28515625" style="1" customWidth="1"/>
    <col min="11234" max="11234" width="9.7109375" style="1" bestFit="1" customWidth="1"/>
    <col min="11235" max="11476" width="9.140625" style="1"/>
    <col min="11477" max="11477" width="4.28515625" style="1" customWidth="1"/>
    <col min="11478" max="11478" width="52.140625" style="1" customWidth="1"/>
    <col min="11479" max="11479" width="8.140625" style="1" customWidth="1"/>
    <col min="11480" max="11480" width="9.42578125" style="1" customWidth="1"/>
    <col min="11481" max="11481" width="8.7109375" style="1" customWidth="1"/>
    <col min="11482" max="11482" width="13.28515625" style="1" customWidth="1"/>
    <col min="11483" max="11483" width="9.140625" style="1"/>
    <col min="11484" max="11484" width="4.28515625" style="1" customWidth="1"/>
    <col min="11485" max="11485" width="52.140625" style="1" customWidth="1"/>
    <col min="11486" max="11486" width="8.140625" style="1" customWidth="1"/>
    <col min="11487" max="11487" width="9.42578125" style="1" customWidth="1"/>
    <col min="11488" max="11488" width="8.7109375" style="1" customWidth="1"/>
    <col min="11489" max="11489" width="13.28515625" style="1" customWidth="1"/>
    <col min="11490" max="11490" width="9.7109375" style="1" bestFit="1" customWidth="1"/>
    <col min="11491" max="11732" width="9.140625" style="1"/>
    <col min="11733" max="11733" width="4.28515625" style="1" customWidth="1"/>
    <col min="11734" max="11734" width="52.140625" style="1" customWidth="1"/>
    <col min="11735" max="11735" width="8.140625" style="1" customWidth="1"/>
    <col min="11736" max="11736" width="9.42578125" style="1" customWidth="1"/>
    <col min="11737" max="11737" width="8.7109375" style="1" customWidth="1"/>
    <col min="11738" max="11738" width="13.28515625" style="1" customWidth="1"/>
    <col min="11739" max="11739" width="9.140625" style="1"/>
    <col min="11740" max="11740" width="4.28515625" style="1" customWidth="1"/>
    <col min="11741" max="11741" width="52.140625" style="1" customWidth="1"/>
    <col min="11742" max="11742" width="8.140625" style="1" customWidth="1"/>
    <col min="11743" max="11743" width="9.42578125" style="1" customWidth="1"/>
    <col min="11744" max="11744" width="8.7109375" style="1" customWidth="1"/>
    <col min="11745" max="11745" width="13.28515625" style="1" customWidth="1"/>
    <col min="11746" max="11746" width="9.7109375" style="1" bestFit="1" customWidth="1"/>
    <col min="11747" max="11988" width="9.140625" style="1"/>
    <col min="11989" max="11989" width="4.28515625" style="1" customWidth="1"/>
    <col min="11990" max="11990" width="52.140625" style="1" customWidth="1"/>
    <col min="11991" max="11991" width="8.140625" style="1" customWidth="1"/>
    <col min="11992" max="11992" width="9.42578125" style="1" customWidth="1"/>
    <col min="11993" max="11993" width="8.7109375" style="1" customWidth="1"/>
    <col min="11994" max="11994" width="13.28515625" style="1" customWidth="1"/>
    <col min="11995" max="11995" width="9.140625" style="1"/>
    <col min="11996" max="11996" width="4.28515625" style="1" customWidth="1"/>
    <col min="11997" max="11997" width="52.140625" style="1" customWidth="1"/>
    <col min="11998" max="11998" width="8.140625" style="1" customWidth="1"/>
    <col min="11999" max="11999" width="9.42578125" style="1" customWidth="1"/>
    <col min="12000" max="12000" width="8.7109375" style="1" customWidth="1"/>
    <col min="12001" max="12001" width="13.28515625" style="1" customWidth="1"/>
    <col min="12002" max="12002" width="9.7109375" style="1" bestFit="1" customWidth="1"/>
    <col min="12003" max="12244" width="9.140625" style="1"/>
    <col min="12245" max="12245" width="4.28515625" style="1" customWidth="1"/>
    <col min="12246" max="12246" width="52.140625" style="1" customWidth="1"/>
    <col min="12247" max="12247" width="8.140625" style="1" customWidth="1"/>
    <col min="12248" max="12248" width="9.42578125" style="1" customWidth="1"/>
    <col min="12249" max="12249" width="8.7109375" style="1" customWidth="1"/>
    <col min="12250" max="12250" width="13.28515625" style="1" customWidth="1"/>
    <col min="12251" max="12251" width="9.140625" style="1"/>
    <col min="12252" max="12252" width="4.28515625" style="1" customWidth="1"/>
    <col min="12253" max="12253" width="52.140625" style="1" customWidth="1"/>
    <col min="12254" max="12254" width="8.140625" style="1" customWidth="1"/>
    <col min="12255" max="12255" width="9.42578125" style="1" customWidth="1"/>
    <col min="12256" max="12256" width="8.7109375" style="1" customWidth="1"/>
    <col min="12257" max="12257" width="13.28515625" style="1" customWidth="1"/>
    <col min="12258" max="12258" width="9.7109375" style="1" bestFit="1" customWidth="1"/>
    <col min="12259" max="12500" width="9.140625" style="1"/>
    <col min="12501" max="12501" width="4.28515625" style="1" customWidth="1"/>
    <col min="12502" max="12502" width="52.140625" style="1" customWidth="1"/>
    <col min="12503" max="12503" width="8.140625" style="1" customWidth="1"/>
    <col min="12504" max="12504" width="9.42578125" style="1" customWidth="1"/>
    <col min="12505" max="12505" width="8.7109375" style="1" customWidth="1"/>
    <col min="12506" max="12506" width="13.28515625" style="1" customWidth="1"/>
    <col min="12507" max="12507" width="9.140625" style="1"/>
    <col min="12508" max="12508" width="4.28515625" style="1" customWidth="1"/>
    <col min="12509" max="12509" width="52.140625" style="1" customWidth="1"/>
    <col min="12510" max="12510" width="8.140625" style="1" customWidth="1"/>
    <col min="12511" max="12511" width="9.42578125" style="1" customWidth="1"/>
    <col min="12512" max="12512" width="8.7109375" style="1" customWidth="1"/>
    <col min="12513" max="12513" width="13.28515625" style="1" customWidth="1"/>
    <col min="12514" max="12514" width="9.7109375" style="1" bestFit="1" customWidth="1"/>
    <col min="12515" max="12756" width="9.140625" style="1"/>
    <col min="12757" max="12757" width="4.28515625" style="1" customWidth="1"/>
    <col min="12758" max="12758" width="52.140625" style="1" customWidth="1"/>
    <col min="12759" max="12759" width="8.140625" style="1" customWidth="1"/>
    <col min="12760" max="12760" width="9.42578125" style="1" customWidth="1"/>
    <col min="12761" max="12761" width="8.7109375" style="1" customWidth="1"/>
    <col min="12762" max="12762" width="13.28515625" style="1" customWidth="1"/>
    <col min="12763" max="12763" width="9.140625" style="1"/>
    <col min="12764" max="12764" width="4.28515625" style="1" customWidth="1"/>
    <col min="12765" max="12765" width="52.140625" style="1" customWidth="1"/>
    <col min="12766" max="12766" width="8.140625" style="1" customWidth="1"/>
    <col min="12767" max="12767" width="9.42578125" style="1" customWidth="1"/>
    <col min="12768" max="12768" width="8.7109375" style="1" customWidth="1"/>
    <col min="12769" max="12769" width="13.28515625" style="1" customWidth="1"/>
    <col min="12770" max="12770" width="9.7109375" style="1" bestFit="1" customWidth="1"/>
    <col min="12771" max="13012" width="9.140625" style="1"/>
    <col min="13013" max="13013" width="4.28515625" style="1" customWidth="1"/>
    <col min="13014" max="13014" width="52.140625" style="1" customWidth="1"/>
    <col min="13015" max="13015" width="8.140625" style="1" customWidth="1"/>
    <col min="13016" max="13016" width="9.42578125" style="1" customWidth="1"/>
    <col min="13017" max="13017" width="8.7109375" style="1" customWidth="1"/>
    <col min="13018" max="13018" width="13.28515625" style="1" customWidth="1"/>
    <col min="13019" max="13019" width="9.140625" style="1"/>
    <col min="13020" max="13020" width="4.28515625" style="1" customWidth="1"/>
    <col min="13021" max="13021" width="52.140625" style="1" customWidth="1"/>
    <col min="13022" max="13022" width="8.140625" style="1" customWidth="1"/>
    <col min="13023" max="13023" width="9.42578125" style="1" customWidth="1"/>
    <col min="13024" max="13024" width="8.7109375" style="1" customWidth="1"/>
    <col min="13025" max="13025" width="13.28515625" style="1" customWidth="1"/>
    <col min="13026" max="13026" width="9.7109375" style="1" bestFit="1" customWidth="1"/>
    <col min="13027" max="13268" width="9.140625" style="1"/>
    <col min="13269" max="13269" width="4.28515625" style="1" customWidth="1"/>
    <col min="13270" max="13270" width="52.140625" style="1" customWidth="1"/>
    <col min="13271" max="13271" width="8.140625" style="1" customWidth="1"/>
    <col min="13272" max="13272" width="9.42578125" style="1" customWidth="1"/>
    <col min="13273" max="13273" width="8.7109375" style="1" customWidth="1"/>
    <col min="13274" max="13274" width="13.28515625" style="1" customWidth="1"/>
    <col min="13275" max="13275" width="9.140625" style="1"/>
    <col min="13276" max="13276" width="4.28515625" style="1" customWidth="1"/>
    <col min="13277" max="13277" width="52.140625" style="1" customWidth="1"/>
    <col min="13278" max="13278" width="8.140625" style="1" customWidth="1"/>
    <col min="13279" max="13279" width="9.42578125" style="1" customWidth="1"/>
    <col min="13280" max="13280" width="8.7109375" style="1" customWidth="1"/>
    <col min="13281" max="13281" width="13.28515625" style="1" customWidth="1"/>
    <col min="13282" max="13282" width="9.7109375" style="1" bestFit="1" customWidth="1"/>
    <col min="13283" max="13524" width="9.140625" style="1"/>
    <col min="13525" max="13525" width="4.28515625" style="1" customWidth="1"/>
    <col min="13526" max="13526" width="52.140625" style="1" customWidth="1"/>
    <col min="13527" max="13527" width="8.140625" style="1" customWidth="1"/>
    <col min="13528" max="13528" width="9.42578125" style="1" customWidth="1"/>
    <col min="13529" max="13529" width="8.7109375" style="1" customWidth="1"/>
    <col min="13530" max="13530" width="13.28515625" style="1" customWidth="1"/>
    <col min="13531" max="13531" width="9.140625" style="1"/>
    <col min="13532" max="13532" width="4.28515625" style="1" customWidth="1"/>
    <col min="13533" max="13533" width="52.140625" style="1" customWidth="1"/>
    <col min="13534" max="13534" width="8.140625" style="1" customWidth="1"/>
    <col min="13535" max="13535" width="9.42578125" style="1" customWidth="1"/>
    <col min="13536" max="13536" width="8.7109375" style="1" customWidth="1"/>
    <col min="13537" max="13537" width="13.28515625" style="1" customWidth="1"/>
    <col min="13538" max="13538" width="9.7109375" style="1" bestFit="1" customWidth="1"/>
    <col min="13539" max="13780" width="9.140625" style="1"/>
    <col min="13781" max="13781" width="4.28515625" style="1" customWidth="1"/>
    <col min="13782" max="13782" width="52.140625" style="1" customWidth="1"/>
    <col min="13783" max="13783" width="8.140625" style="1" customWidth="1"/>
    <col min="13784" max="13784" width="9.42578125" style="1" customWidth="1"/>
    <col min="13785" max="13785" width="8.7109375" style="1" customWidth="1"/>
    <col min="13786" max="13786" width="13.28515625" style="1" customWidth="1"/>
    <col min="13787" max="13787" width="9.140625" style="1"/>
    <col min="13788" max="13788" width="4.28515625" style="1" customWidth="1"/>
    <col min="13789" max="13789" width="52.140625" style="1" customWidth="1"/>
    <col min="13790" max="13790" width="8.140625" style="1" customWidth="1"/>
    <col min="13791" max="13791" width="9.42578125" style="1" customWidth="1"/>
    <col min="13792" max="13792" width="8.7109375" style="1" customWidth="1"/>
    <col min="13793" max="13793" width="13.28515625" style="1" customWidth="1"/>
    <col min="13794" max="13794" width="9.7109375" style="1" bestFit="1" customWidth="1"/>
    <col min="13795" max="14036" width="9.140625" style="1"/>
    <col min="14037" max="14037" width="4.28515625" style="1" customWidth="1"/>
    <col min="14038" max="14038" width="52.140625" style="1" customWidth="1"/>
    <col min="14039" max="14039" width="8.140625" style="1" customWidth="1"/>
    <col min="14040" max="14040" width="9.42578125" style="1" customWidth="1"/>
    <col min="14041" max="14041" width="8.7109375" style="1" customWidth="1"/>
    <col min="14042" max="14042" width="13.28515625" style="1" customWidth="1"/>
    <col min="14043" max="14043" width="9.140625" style="1"/>
    <col min="14044" max="14044" width="4.28515625" style="1" customWidth="1"/>
    <col min="14045" max="14045" width="52.140625" style="1" customWidth="1"/>
    <col min="14046" max="14046" width="8.140625" style="1" customWidth="1"/>
    <col min="14047" max="14047" width="9.42578125" style="1" customWidth="1"/>
    <col min="14048" max="14048" width="8.7109375" style="1" customWidth="1"/>
    <col min="14049" max="14049" width="13.28515625" style="1" customWidth="1"/>
    <col min="14050" max="14050" width="9.7109375" style="1" bestFit="1" customWidth="1"/>
    <col min="14051" max="14292" width="9.140625" style="1"/>
    <col min="14293" max="14293" width="4.28515625" style="1" customWidth="1"/>
    <col min="14294" max="14294" width="52.140625" style="1" customWidth="1"/>
    <col min="14295" max="14295" width="8.140625" style="1" customWidth="1"/>
    <col min="14296" max="14296" width="9.42578125" style="1" customWidth="1"/>
    <col min="14297" max="14297" width="8.7109375" style="1" customWidth="1"/>
    <col min="14298" max="14298" width="13.28515625" style="1" customWidth="1"/>
    <col min="14299" max="14299" width="9.140625" style="1"/>
    <col min="14300" max="14300" width="4.28515625" style="1" customWidth="1"/>
    <col min="14301" max="14301" width="52.140625" style="1" customWidth="1"/>
    <col min="14302" max="14302" width="8.140625" style="1" customWidth="1"/>
    <col min="14303" max="14303" width="9.42578125" style="1" customWidth="1"/>
    <col min="14304" max="14304" width="8.7109375" style="1" customWidth="1"/>
    <col min="14305" max="14305" width="13.28515625" style="1" customWidth="1"/>
    <col min="14306" max="14306" width="9.7109375" style="1" bestFit="1" customWidth="1"/>
    <col min="14307" max="14548" width="9.140625" style="1"/>
    <col min="14549" max="14549" width="4.28515625" style="1" customWidth="1"/>
    <col min="14550" max="14550" width="52.140625" style="1" customWidth="1"/>
    <col min="14551" max="14551" width="8.140625" style="1" customWidth="1"/>
    <col min="14552" max="14552" width="9.42578125" style="1" customWidth="1"/>
    <col min="14553" max="14553" width="8.7109375" style="1" customWidth="1"/>
    <col min="14554" max="14554" width="13.28515625" style="1" customWidth="1"/>
    <col min="14555" max="14555" width="9.140625" style="1"/>
    <col min="14556" max="14556" width="4.28515625" style="1" customWidth="1"/>
    <col min="14557" max="14557" width="52.140625" style="1" customWidth="1"/>
    <col min="14558" max="14558" width="8.140625" style="1" customWidth="1"/>
    <col min="14559" max="14559" width="9.42578125" style="1" customWidth="1"/>
    <col min="14560" max="14560" width="8.7109375" style="1" customWidth="1"/>
    <col min="14561" max="14561" width="13.28515625" style="1" customWidth="1"/>
    <col min="14562" max="14562" width="9.7109375" style="1" bestFit="1" customWidth="1"/>
    <col min="14563" max="14804" width="9.140625" style="1"/>
    <col min="14805" max="14805" width="4.28515625" style="1" customWidth="1"/>
    <col min="14806" max="14806" width="52.140625" style="1" customWidth="1"/>
    <col min="14807" max="14807" width="8.140625" style="1" customWidth="1"/>
    <col min="14808" max="14808" width="9.42578125" style="1" customWidth="1"/>
    <col min="14809" max="14809" width="8.7109375" style="1" customWidth="1"/>
    <col min="14810" max="14810" width="13.28515625" style="1" customWidth="1"/>
    <col min="14811" max="14811" width="9.140625" style="1"/>
    <col min="14812" max="14812" width="4.28515625" style="1" customWidth="1"/>
    <col min="14813" max="14813" width="52.140625" style="1" customWidth="1"/>
    <col min="14814" max="14814" width="8.140625" style="1" customWidth="1"/>
    <col min="14815" max="14815" width="9.42578125" style="1" customWidth="1"/>
    <col min="14816" max="14816" width="8.7109375" style="1" customWidth="1"/>
    <col min="14817" max="14817" width="13.28515625" style="1" customWidth="1"/>
    <col min="14818" max="14818" width="9.7109375" style="1" bestFit="1" customWidth="1"/>
    <col min="14819" max="15060" width="9.140625" style="1"/>
    <col min="15061" max="15061" width="4.28515625" style="1" customWidth="1"/>
    <col min="15062" max="15062" width="52.140625" style="1" customWidth="1"/>
    <col min="15063" max="15063" width="8.140625" style="1" customWidth="1"/>
    <col min="15064" max="15064" width="9.42578125" style="1" customWidth="1"/>
    <col min="15065" max="15065" width="8.7109375" style="1" customWidth="1"/>
    <col min="15066" max="15066" width="13.28515625" style="1" customWidth="1"/>
    <col min="15067" max="15067" width="9.140625" style="1"/>
    <col min="15068" max="15068" width="4.28515625" style="1" customWidth="1"/>
    <col min="15069" max="15069" width="52.140625" style="1" customWidth="1"/>
    <col min="15070" max="15070" width="8.140625" style="1" customWidth="1"/>
    <col min="15071" max="15071" width="9.42578125" style="1" customWidth="1"/>
    <col min="15072" max="15072" width="8.7109375" style="1" customWidth="1"/>
    <col min="15073" max="15073" width="13.28515625" style="1" customWidth="1"/>
    <col min="15074" max="15074" width="9.7109375" style="1" bestFit="1" customWidth="1"/>
    <col min="15075" max="15316" width="9.140625" style="1"/>
    <col min="15317" max="15317" width="4.28515625" style="1" customWidth="1"/>
    <col min="15318" max="15318" width="52.140625" style="1" customWidth="1"/>
    <col min="15319" max="15319" width="8.140625" style="1" customWidth="1"/>
    <col min="15320" max="15320" width="9.42578125" style="1" customWidth="1"/>
    <col min="15321" max="15321" width="8.7109375" style="1" customWidth="1"/>
    <col min="15322" max="15322" width="13.28515625" style="1" customWidth="1"/>
    <col min="15323" max="15323" width="9.140625" style="1"/>
    <col min="15324" max="15324" width="4.28515625" style="1" customWidth="1"/>
    <col min="15325" max="15325" width="52.140625" style="1" customWidth="1"/>
    <col min="15326" max="15326" width="8.140625" style="1" customWidth="1"/>
    <col min="15327" max="15327" width="9.42578125" style="1" customWidth="1"/>
    <col min="15328" max="15328" width="8.7109375" style="1" customWidth="1"/>
    <col min="15329" max="15329" width="13.28515625" style="1" customWidth="1"/>
    <col min="15330" max="15330" width="9.7109375" style="1" bestFit="1" customWidth="1"/>
    <col min="15331" max="15572" width="9.140625" style="1"/>
    <col min="15573" max="15573" width="4.28515625" style="1" customWidth="1"/>
    <col min="15574" max="15574" width="52.140625" style="1" customWidth="1"/>
    <col min="15575" max="15575" width="8.140625" style="1" customWidth="1"/>
    <col min="15576" max="15576" width="9.42578125" style="1" customWidth="1"/>
    <col min="15577" max="15577" width="8.7109375" style="1" customWidth="1"/>
    <col min="15578" max="15578" width="13.28515625" style="1" customWidth="1"/>
    <col min="15579" max="15579" width="9.140625" style="1"/>
    <col min="15580" max="15580" width="4.28515625" style="1" customWidth="1"/>
    <col min="15581" max="15581" width="52.140625" style="1" customWidth="1"/>
    <col min="15582" max="15582" width="8.140625" style="1" customWidth="1"/>
    <col min="15583" max="15583" width="9.42578125" style="1" customWidth="1"/>
    <col min="15584" max="15584" width="8.7109375" style="1" customWidth="1"/>
    <col min="15585" max="15585" width="13.28515625" style="1" customWidth="1"/>
    <col min="15586" max="15586" width="9.7109375" style="1" bestFit="1" customWidth="1"/>
    <col min="15587" max="15828" width="9.140625" style="1"/>
    <col min="15829" max="15829" width="4.28515625" style="1" customWidth="1"/>
    <col min="15830" max="15830" width="52.140625" style="1" customWidth="1"/>
    <col min="15831" max="15831" width="8.140625" style="1" customWidth="1"/>
    <col min="15832" max="15832" width="9.42578125" style="1" customWidth="1"/>
    <col min="15833" max="15833" width="8.7109375" style="1" customWidth="1"/>
    <col min="15834" max="15834" width="13.28515625" style="1" customWidth="1"/>
    <col min="15835" max="15835" width="9.140625" style="1"/>
    <col min="15836" max="15836" width="4.28515625" style="1" customWidth="1"/>
    <col min="15837" max="15837" width="52.140625" style="1" customWidth="1"/>
    <col min="15838" max="15838" width="8.140625" style="1" customWidth="1"/>
    <col min="15839" max="15839" width="9.42578125" style="1" customWidth="1"/>
    <col min="15840" max="15840" width="8.7109375" style="1" customWidth="1"/>
    <col min="15841" max="15841" width="13.28515625" style="1" customWidth="1"/>
    <col min="15842" max="15842" width="9.7109375" style="1" bestFit="1" customWidth="1"/>
    <col min="15843" max="16084" width="9.140625" style="1"/>
    <col min="16085" max="16085" width="4.28515625" style="1" customWidth="1"/>
    <col min="16086" max="16086" width="52.140625" style="1" customWidth="1"/>
    <col min="16087" max="16087" width="8.140625" style="1" customWidth="1"/>
    <col min="16088" max="16088" width="9.42578125" style="1" customWidth="1"/>
    <col min="16089" max="16089" width="8.7109375" style="1" customWidth="1"/>
    <col min="16090" max="16090" width="13.28515625" style="1" customWidth="1"/>
    <col min="16091" max="16091" width="9.140625" style="1"/>
    <col min="16092" max="16092" width="4.28515625" style="1" customWidth="1"/>
    <col min="16093" max="16093" width="52.140625" style="1" customWidth="1"/>
    <col min="16094" max="16094" width="8.140625" style="1" customWidth="1"/>
    <col min="16095" max="16095" width="9.42578125" style="1" customWidth="1"/>
    <col min="16096" max="16096" width="8.7109375" style="1" customWidth="1"/>
    <col min="16097" max="16097" width="13.28515625" style="1" customWidth="1"/>
    <col min="16098" max="16098" width="9.7109375" style="1" bestFit="1" customWidth="1"/>
    <col min="16099" max="16384" width="9.140625" style="1"/>
  </cols>
  <sheetData>
    <row r="1" spans="1:6" ht="14.25" customHeight="1">
      <c r="A1" s="72" t="s">
        <v>0</v>
      </c>
      <c r="B1" s="72"/>
      <c r="C1" s="72"/>
      <c r="D1" s="72"/>
      <c r="E1" s="72"/>
      <c r="F1" s="72"/>
    </row>
    <row r="2" spans="1:6" ht="6.75" customHeight="1">
      <c r="A2" s="8"/>
      <c r="B2" s="9"/>
      <c r="C2" s="9"/>
      <c r="D2" s="9"/>
      <c r="E2" s="9"/>
      <c r="F2" s="9"/>
    </row>
    <row r="3" spans="1:6" ht="30.75" customHeight="1">
      <c r="A3" s="72" t="s">
        <v>141</v>
      </c>
      <c r="B3" s="72"/>
      <c r="C3" s="72"/>
      <c r="D3" s="72"/>
      <c r="E3" s="72"/>
      <c r="F3" s="72"/>
    </row>
    <row r="4" spans="1:6" ht="18" customHeight="1">
      <c r="A4" s="8"/>
      <c r="B4" s="10"/>
      <c r="C4" s="10"/>
      <c r="D4" s="10"/>
      <c r="E4" s="10"/>
      <c r="F4" s="10"/>
    </row>
    <row r="5" spans="1:6" ht="18" customHeight="1">
      <c r="A5" s="8"/>
      <c r="B5" s="73" t="s">
        <v>110</v>
      </c>
      <c r="C5" s="73"/>
      <c r="D5" s="73"/>
      <c r="E5" s="73"/>
      <c r="F5" s="73"/>
    </row>
    <row r="6" spans="1:6" ht="10.5" customHeight="1">
      <c r="A6" s="8"/>
      <c r="B6" s="11"/>
      <c r="C6" s="11"/>
      <c r="D6" s="11"/>
      <c r="E6" s="11"/>
      <c r="F6" s="11"/>
    </row>
    <row r="7" spans="1:6" ht="12.75" customHeight="1">
      <c r="A7" s="74" t="s">
        <v>1</v>
      </c>
      <c r="B7" s="75" t="s">
        <v>2</v>
      </c>
      <c r="C7" s="76" t="s">
        <v>139</v>
      </c>
      <c r="D7" s="77" t="s">
        <v>3</v>
      </c>
      <c r="E7" s="79" t="s">
        <v>4</v>
      </c>
      <c r="F7" s="80" t="s">
        <v>5</v>
      </c>
    </row>
    <row r="8" spans="1:6" ht="24.75" customHeight="1">
      <c r="A8" s="74"/>
      <c r="B8" s="75"/>
      <c r="C8" s="76"/>
      <c r="D8" s="78"/>
      <c r="E8" s="79"/>
      <c r="F8" s="80"/>
    </row>
    <row r="9" spans="1:6">
      <c r="A9" s="12">
        <v>1</v>
      </c>
      <c r="B9" s="13">
        <v>2</v>
      </c>
      <c r="C9" s="13">
        <v>3</v>
      </c>
      <c r="D9" s="14">
        <v>4</v>
      </c>
      <c r="E9" s="14">
        <v>5</v>
      </c>
      <c r="F9" s="15">
        <v>6</v>
      </c>
    </row>
    <row r="10" spans="1:6" ht="25.5" customHeight="1">
      <c r="A10" s="82" t="s">
        <v>6</v>
      </c>
      <c r="B10" s="83"/>
      <c r="C10" s="83"/>
      <c r="D10" s="83"/>
      <c r="E10" s="83"/>
      <c r="F10" s="84"/>
    </row>
    <row r="11" spans="1:6" ht="25.5" customHeight="1">
      <c r="A11" s="16"/>
      <c r="B11" s="17" t="s">
        <v>111</v>
      </c>
      <c r="C11" s="18"/>
      <c r="D11" s="18"/>
      <c r="E11" s="19"/>
      <c r="F11" s="20"/>
    </row>
    <row r="12" spans="1:6" ht="26.25" customHeight="1">
      <c r="A12" s="21">
        <v>1</v>
      </c>
      <c r="B12" s="22" t="s">
        <v>7</v>
      </c>
      <c r="C12" s="23" t="s">
        <v>8</v>
      </c>
      <c r="D12" s="24">
        <v>172.5</v>
      </c>
      <c r="E12" s="2"/>
      <c r="F12" s="25">
        <f>D12*E12</f>
        <v>0</v>
      </c>
    </row>
    <row r="13" spans="1:6" ht="15.75" customHeight="1">
      <c r="A13" s="26">
        <v>2</v>
      </c>
      <c r="B13" s="27" t="s">
        <v>9</v>
      </c>
      <c r="C13" s="4" t="s">
        <v>8</v>
      </c>
      <c r="D13" s="2">
        <v>172.5</v>
      </c>
      <c r="E13" s="2"/>
      <c r="F13" s="28">
        <f>D13*E13</f>
        <v>0</v>
      </c>
    </row>
    <row r="14" spans="1:6" ht="15.75" customHeight="1">
      <c r="A14" s="26">
        <v>3</v>
      </c>
      <c r="B14" s="5" t="s">
        <v>104</v>
      </c>
      <c r="C14" s="4" t="s">
        <v>8</v>
      </c>
      <c r="D14" s="2">
        <v>93.3</v>
      </c>
      <c r="E14" s="2"/>
      <c r="F14" s="28">
        <f>D14*E14</f>
        <v>0</v>
      </c>
    </row>
    <row r="15" spans="1:6" ht="15.75" customHeight="1">
      <c r="A15" s="26">
        <v>4</v>
      </c>
      <c r="B15" s="27" t="s">
        <v>10</v>
      </c>
      <c r="C15" s="4" t="s">
        <v>11</v>
      </c>
      <c r="D15" s="2">
        <v>1150</v>
      </c>
      <c r="E15" s="2"/>
      <c r="F15" s="28">
        <f>D15*E15</f>
        <v>0</v>
      </c>
    </row>
    <row r="16" spans="1:6" ht="27.75" customHeight="1">
      <c r="A16" s="26">
        <v>5</v>
      </c>
      <c r="B16" s="5" t="s">
        <v>12</v>
      </c>
      <c r="C16" s="4" t="s">
        <v>11</v>
      </c>
      <c r="D16" s="2">
        <v>100.5</v>
      </c>
      <c r="E16" s="2"/>
      <c r="F16" s="28">
        <f t="shared" ref="F16:F18" si="0">D16*E16</f>
        <v>0</v>
      </c>
    </row>
    <row r="17" spans="1:6" ht="28.5" customHeight="1">
      <c r="A17" s="26">
        <v>6</v>
      </c>
      <c r="B17" s="5" t="s">
        <v>13</v>
      </c>
      <c r="C17" s="4" t="s">
        <v>11</v>
      </c>
      <c r="D17" s="2">
        <v>137</v>
      </c>
      <c r="E17" s="2"/>
      <c r="F17" s="28">
        <f t="shared" si="0"/>
        <v>0</v>
      </c>
    </row>
    <row r="18" spans="1:6" ht="28.5" customHeight="1">
      <c r="A18" s="26">
        <v>7</v>
      </c>
      <c r="B18" s="5" t="s">
        <v>14</v>
      </c>
      <c r="C18" s="4" t="s">
        <v>11</v>
      </c>
      <c r="D18" s="2">
        <v>360</v>
      </c>
      <c r="E18" s="2"/>
      <c r="F18" s="28">
        <f t="shared" si="0"/>
        <v>0</v>
      </c>
    </row>
    <row r="19" spans="1:6" ht="27.75" customHeight="1">
      <c r="A19" s="26">
        <v>8</v>
      </c>
      <c r="B19" s="29" t="s">
        <v>15</v>
      </c>
      <c r="C19" s="4" t="s">
        <v>11</v>
      </c>
      <c r="D19" s="2">
        <v>427.5</v>
      </c>
      <c r="E19" s="2"/>
      <c r="F19" s="28">
        <f>D19*E19</f>
        <v>0</v>
      </c>
    </row>
    <row r="20" spans="1:6" ht="27" customHeight="1">
      <c r="A20" s="26">
        <v>9</v>
      </c>
      <c r="B20" s="30" t="s">
        <v>16</v>
      </c>
      <c r="C20" s="4" t="s">
        <v>8</v>
      </c>
      <c r="D20" s="2">
        <v>37.5</v>
      </c>
      <c r="E20" s="2"/>
      <c r="F20" s="28">
        <f t="shared" ref="F20:F21" si="1">D20*E20</f>
        <v>0</v>
      </c>
    </row>
    <row r="21" spans="1:6" ht="15.75" customHeight="1">
      <c r="A21" s="26">
        <v>10</v>
      </c>
      <c r="B21" s="30" t="s">
        <v>114</v>
      </c>
      <c r="C21" s="4" t="s">
        <v>11</v>
      </c>
      <c r="D21" s="2">
        <v>370</v>
      </c>
      <c r="E21" s="2"/>
      <c r="F21" s="28">
        <f t="shared" si="1"/>
        <v>0</v>
      </c>
    </row>
    <row r="22" spans="1:6" ht="27" customHeight="1">
      <c r="A22" s="26">
        <v>11</v>
      </c>
      <c r="B22" s="5" t="s">
        <v>105</v>
      </c>
      <c r="C22" s="4" t="s">
        <v>11</v>
      </c>
      <c r="D22" s="2">
        <v>287</v>
      </c>
      <c r="E22" s="2"/>
      <c r="F22" s="28">
        <f>D22*E22</f>
        <v>0</v>
      </c>
    </row>
    <row r="23" spans="1:6" ht="15.75" customHeight="1">
      <c r="A23" s="26">
        <v>12</v>
      </c>
      <c r="B23" s="31" t="s">
        <v>18</v>
      </c>
      <c r="C23" s="4" t="s">
        <v>11</v>
      </c>
      <c r="D23" s="2">
        <v>287</v>
      </c>
      <c r="E23" s="2"/>
      <c r="F23" s="28">
        <f>D23*E23</f>
        <v>0</v>
      </c>
    </row>
    <row r="24" spans="1:6" ht="25.5">
      <c r="A24" s="32">
        <v>13</v>
      </c>
      <c r="B24" s="33" t="s">
        <v>119</v>
      </c>
      <c r="C24" s="34" t="s">
        <v>17</v>
      </c>
      <c r="D24" s="35">
        <v>253</v>
      </c>
      <c r="E24" s="2"/>
      <c r="F24" s="36">
        <f t="shared" ref="F24" si="2">D24*E24</f>
        <v>0</v>
      </c>
    </row>
    <row r="25" spans="1:6" ht="25.5" customHeight="1">
      <c r="A25" s="7"/>
      <c r="B25" s="37" t="s">
        <v>19</v>
      </c>
      <c r="C25" s="37"/>
      <c r="D25" s="37"/>
      <c r="E25" s="37"/>
      <c r="F25" s="38"/>
    </row>
    <row r="26" spans="1:6" ht="15.75" customHeight="1">
      <c r="A26" s="21">
        <v>1</v>
      </c>
      <c r="B26" s="22" t="s">
        <v>20</v>
      </c>
      <c r="C26" s="23" t="s">
        <v>8</v>
      </c>
      <c r="D26" s="24">
        <v>16</v>
      </c>
      <c r="E26" s="2"/>
      <c r="F26" s="25">
        <f t="shared" ref="F26:F32" si="3">D26*E26</f>
        <v>0</v>
      </c>
    </row>
    <row r="27" spans="1:6" ht="15.75" customHeight="1">
      <c r="A27" s="26">
        <v>2</v>
      </c>
      <c r="B27" s="5" t="s">
        <v>21</v>
      </c>
      <c r="C27" s="4" t="s">
        <v>11</v>
      </c>
      <c r="D27" s="2">
        <v>40</v>
      </c>
      <c r="E27" s="2"/>
      <c r="F27" s="28">
        <f t="shared" si="3"/>
        <v>0</v>
      </c>
    </row>
    <row r="28" spans="1:6" ht="25.5">
      <c r="A28" s="26">
        <v>3</v>
      </c>
      <c r="B28" s="5" t="s">
        <v>22</v>
      </c>
      <c r="C28" s="4" t="s">
        <v>11</v>
      </c>
      <c r="D28" s="2">
        <v>30</v>
      </c>
      <c r="E28" s="2"/>
      <c r="F28" s="28">
        <f t="shared" si="3"/>
        <v>0</v>
      </c>
    </row>
    <row r="29" spans="1:6" ht="25.5">
      <c r="A29" s="26">
        <v>4</v>
      </c>
      <c r="B29" s="5" t="s">
        <v>23</v>
      </c>
      <c r="C29" s="4" t="s">
        <v>17</v>
      </c>
      <c r="D29" s="2">
        <v>38.5</v>
      </c>
      <c r="E29" s="2"/>
      <c r="F29" s="28">
        <f t="shared" si="3"/>
        <v>0</v>
      </c>
    </row>
    <row r="30" spans="1:6" ht="15.75" customHeight="1">
      <c r="A30" s="26">
        <v>5</v>
      </c>
      <c r="B30" s="5" t="s">
        <v>24</v>
      </c>
      <c r="C30" s="4" t="s">
        <v>8</v>
      </c>
      <c r="D30" s="39">
        <v>2</v>
      </c>
      <c r="E30" s="2"/>
      <c r="F30" s="28">
        <f t="shared" si="3"/>
        <v>0</v>
      </c>
    </row>
    <row r="31" spans="1:6" ht="15.75" customHeight="1">
      <c r="A31" s="26">
        <v>6</v>
      </c>
      <c r="B31" s="5" t="s">
        <v>25</v>
      </c>
      <c r="C31" s="4" t="s">
        <v>8</v>
      </c>
      <c r="D31" s="2">
        <v>21.6</v>
      </c>
      <c r="E31" s="2"/>
      <c r="F31" s="28">
        <f t="shared" si="3"/>
        <v>0</v>
      </c>
    </row>
    <row r="32" spans="1:6" ht="15.75" customHeight="1">
      <c r="A32" s="32">
        <v>7</v>
      </c>
      <c r="B32" s="33" t="s">
        <v>26</v>
      </c>
      <c r="C32" s="34" t="s">
        <v>27</v>
      </c>
      <c r="D32" s="35">
        <v>68.150000000000006</v>
      </c>
      <c r="E32" s="2"/>
      <c r="F32" s="36">
        <f t="shared" si="3"/>
        <v>0</v>
      </c>
    </row>
    <row r="33" spans="1:6" ht="25.5" customHeight="1">
      <c r="A33" s="16"/>
      <c r="B33" s="57" t="s">
        <v>28</v>
      </c>
      <c r="C33" s="18"/>
      <c r="D33" s="18"/>
      <c r="E33" s="2"/>
      <c r="F33" s="58"/>
    </row>
    <row r="34" spans="1:6" ht="25.5">
      <c r="A34" s="23">
        <v>1</v>
      </c>
      <c r="B34" s="22" t="s">
        <v>120</v>
      </c>
      <c r="C34" s="23" t="s">
        <v>29</v>
      </c>
      <c r="D34" s="23">
        <v>2</v>
      </c>
      <c r="E34" s="2"/>
      <c r="F34" s="56">
        <f t="shared" ref="F34:F49" si="4">D34*E34</f>
        <v>0</v>
      </c>
    </row>
    <row r="35" spans="1:6" ht="25.5">
      <c r="A35" s="4">
        <f>A34+1</f>
        <v>2</v>
      </c>
      <c r="B35" s="5" t="s">
        <v>121</v>
      </c>
      <c r="C35" s="4" t="s">
        <v>29</v>
      </c>
      <c r="D35" s="4">
        <v>1</v>
      </c>
      <c r="E35" s="2"/>
      <c r="F35" s="6">
        <f t="shared" si="4"/>
        <v>0</v>
      </c>
    </row>
    <row r="36" spans="1:6" ht="25.5">
      <c r="A36" s="4">
        <f t="shared" ref="A36:A47" si="5">A35+1</f>
        <v>3</v>
      </c>
      <c r="B36" s="5" t="s">
        <v>140</v>
      </c>
      <c r="C36" s="4" t="s">
        <v>29</v>
      </c>
      <c r="D36" s="39">
        <v>1</v>
      </c>
      <c r="E36" s="2"/>
      <c r="F36" s="6">
        <f t="shared" ref="F36" si="6">D36*E36</f>
        <v>0</v>
      </c>
    </row>
    <row r="37" spans="1:6" ht="25.5">
      <c r="A37" s="4">
        <f t="shared" si="5"/>
        <v>4</v>
      </c>
      <c r="B37" s="5" t="s">
        <v>122</v>
      </c>
      <c r="C37" s="4" t="s">
        <v>29</v>
      </c>
      <c r="D37" s="4">
        <v>3</v>
      </c>
      <c r="E37" s="2"/>
      <c r="F37" s="6">
        <f>D37*E37</f>
        <v>0</v>
      </c>
    </row>
    <row r="38" spans="1:6" ht="25.5">
      <c r="A38" s="4">
        <f t="shared" si="5"/>
        <v>5</v>
      </c>
      <c r="B38" s="5" t="s">
        <v>123</v>
      </c>
      <c r="C38" s="4" t="s">
        <v>29</v>
      </c>
      <c r="D38" s="4">
        <v>1</v>
      </c>
      <c r="E38" s="2"/>
      <c r="F38" s="6">
        <f>D38*E38</f>
        <v>0</v>
      </c>
    </row>
    <row r="39" spans="1:6" ht="25.5" customHeight="1">
      <c r="A39" s="4">
        <f t="shared" si="5"/>
        <v>6</v>
      </c>
      <c r="B39" s="5" t="s">
        <v>124</v>
      </c>
      <c r="C39" s="4" t="s">
        <v>29</v>
      </c>
      <c r="D39" s="4">
        <v>1</v>
      </c>
      <c r="E39" s="2"/>
      <c r="F39" s="6">
        <f t="shared" si="4"/>
        <v>0</v>
      </c>
    </row>
    <row r="40" spans="1:6" ht="25.5">
      <c r="A40" s="4">
        <f t="shared" si="5"/>
        <v>7</v>
      </c>
      <c r="B40" s="5" t="s">
        <v>125</v>
      </c>
      <c r="C40" s="4" t="s">
        <v>29</v>
      </c>
      <c r="D40" s="4">
        <v>3</v>
      </c>
      <c r="E40" s="2"/>
      <c r="F40" s="6">
        <f>D40*E40</f>
        <v>0</v>
      </c>
    </row>
    <row r="41" spans="1:6" ht="25.5">
      <c r="A41" s="4">
        <f t="shared" si="5"/>
        <v>8</v>
      </c>
      <c r="B41" s="5" t="s">
        <v>126</v>
      </c>
      <c r="C41" s="4" t="s">
        <v>29</v>
      </c>
      <c r="D41" s="4">
        <v>1</v>
      </c>
      <c r="E41" s="2"/>
      <c r="F41" s="6">
        <f t="shared" ref="F41" si="7">D41*E41</f>
        <v>0</v>
      </c>
    </row>
    <row r="42" spans="1:6" ht="27" customHeight="1">
      <c r="A42" s="4">
        <f t="shared" si="5"/>
        <v>9</v>
      </c>
      <c r="B42" s="5" t="s">
        <v>127</v>
      </c>
      <c r="C42" s="4" t="s">
        <v>29</v>
      </c>
      <c r="D42" s="4">
        <v>1</v>
      </c>
      <c r="E42" s="2"/>
      <c r="F42" s="6">
        <f>D42*E42</f>
        <v>0</v>
      </c>
    </row>
    <row r="43" spans="1:6" ht="15.75" customHeight="1">
      <c r="A43" s="4">
        <f t="shared" si="5"/>
        <v>10</v>
      </c>
      <c r="B43" s="40" t="s">
        <v>116</v>
      </c>
      <c r="C43" s="4" t="s">
        <v>29</v>
      </c>
      <c r="D43" s="2">
        <v>1</v>
      </c>
      <c r="E43" s="2"/>
      <c r="F43" s="6">
        <f t="shared" si="4"/>
        <v>0</v>
      </c>
    </row>
    <row r="44" spans="1:6" ht="15.75" customHeight="1">
      <c r="A44" s="4">
        <f t="shared" si="5"/>
        <v>11</v>
      </c>
      <c r="B44" s="27" t="s">
        <v>30</v>
      </c>
      <c r="C44" s="4" t="s">
        <v>29</v>
      </c>
      <c r="D44" s="2">
        <v>6</v>
      </c>
      <c r="E44" s="2"/>
      <c r="F44" s="6">
        <f t="shared" si="4"/>
        <v>0</v>
      </c>
    </row>
    <row r="45" spans="1:6" ht="25.5">
      <c r="A45" s="4">
        <f t="shared" si="5"/>
        <v>12</v>
      </c>
      <c r="B45" s="5" t="s">
        <v>142</v>
      </c>
      <c r="C45" s="4" t="s">
        <v>29</v>
      </c>
      <c r="D45" s="2">
        <v>4</v>
      </c>
      <c r="E45" s="2"/>
      <c r="F45" s="6">
        <f t="shared" si="4"/>
        <v>0</v>
      </c>
    </row>
    <row r="46" spans="1:6" ht="25.5">
      <c r="A46" s="4">
        <f t="shared" si="5"/>
        <v>13</v>
      </c>
      <c r="B46" s="5" t="s">
        <v>143</v>
      </c>
      <c r="C46" s="4" t="s">
        <v>29</v>
      </c>
      <c r="D46" s="2">
        <v>8</v>
      </c>
      <c r="E46" s="2"/>
      <c r="F46" s="6">
        <f t="shared" si="4"/>
        <v>0</v>
      </c>
    </row>
    <row r="47" spans="1:6" ht="15.75" customHeight="1">
      <c r="A47" s="4">
        <f t="shared" si="5"/>
        <v>14</v>
      </c>
      <c r="B47" s="5" t="s">
        <v>31</v>
      </c>
      <c r="C47" s="4" t="s">
        <v>29</v>
      </c>
      <c r="D47" s="2">
        <v>2</v>
      </c>
      <c r="E47" s="2"/>
      <c r="F47" s="6">
        <f t="shared" si="4"/>
        <v>0</v>
      </c>
    </row>
    <row r="48" spans="1:6" ht="15.75" customHeight="1">
      <c r="A48" s="4">
        <v>16</v>
      </c>
      <c r="B48" s="5" t="s">
        <v>115</v>
      </c>
      <c r="C48" s="4" t="s">
        <v>17</v>
      </c>
      <c r="D48" s="2">
        <v>65</v>
      </c>
      <c r="E48" s="2"/>
      <c r="F48" s="6">
        <f t="shared" si="4"/>
        <v>0</v>
      </c>
    </row>
    <row r="49" spans="1:6" ht="25.5">
      <c r="A49" s="34">
        <v>17</v>
      </c>
      <c r="B49" s="33" t="s">
        <v>32</v>
      </c>
      <c r="C49" s="34" t="s">
        <v>29</v>
      </c>
      <c r="D49" s="35">
        <v>11</v>
      </c>
      <c r="E49" s="2"/>
      <c r="F49" s="59">
        <f t="shared" si="4"/>
        <v>0</v>
      </c>
    </row>
    <row r="50" spans="1:6" ht="25.5" customHeight="1">
      <c r="A50" s="16"/>
      <c r="B50" s="57" t="s">
        <v>33</v>
      </c>
      <c r="C50" s="18"/>
      <c r="D50" s="18"/>
      <c r="E50" s="2"/>
      <c r="F50" s="60"/>
    </row>
    <row r="51" spans="1:6" ht="15.75" customHeight="1">
      <c r="A51" s="23">
        <v>1</v>
      </c>
      <c r="B51" s="22" t="s">
        <v>34</v>
      </c>
      <c r="C51" s="23" t="s">
        <v>11</v>
      </c>
      <c r="D51" s="24">
        <v>35</v>
      </c>
      <c r="E51" s="2"/>
      <c r="F51" s="56">
        <f t="shared" ref="F51" si="8">D51*E51</f>
        <v>0</v>
      </c>
    </row>
    <row r="52" spans="1:6" ht="25.5" customHeight="1">
      <c r="A52" s="4">
        <v>2</v>
      </c>
      <c r="B52" s="42" t="s">
        <v>106</v>
      </c>
      <c r="C52" s="4" t="s">
        <v>11</v>
      </c>
      <c r="D52" s="39">
        <v>500</v>
      </c>
      <c r="E52" s="2"/>
      <c r="F52" s="43">
        <f>D52*E52</f>
        <v>0</v>
      </c>
    </row>
    <row r="53" spans="1:6" ht="15.75" customHeight="1">
      <c r="A53" s="4">
        <v>3</v>
      </c>
      <c r="B53" s="5" t="s">
        <v>35</v>
      </c>
      <c r="C53" s="4" t="s">
        <v>17</v>
      </c>
      <c r="D53" s="2">
        <v>180</v>
      </c>
      <c r="E53" s="2"/>
      <c r="F53" s="6">
        <f t="shared" ref="F53:F55" si="9">D53*E53</f>
        <v>0</v>
      </c>
    </row>
    <row r="54" spans="1:6" ht="25.5" customHeight="1">
      <c r="A54" s="4">
        <v>4</v>
      </c>
      <c r="B54" s="5" t="s">
        <v>36</v>
      </c>
      <c r="C54" s="4" t="s">
        <v>11</v>
      </c>
      <c r="D54" s="2">
        <v>240</v>
      </c>
      <c r="E54" s="2"/>
      <c r="F54" s="6">
        <f t="shared" si="9"/>
        <v>0</v>
      </c>
    </row>
    <row r="55" spans="1:6" ht="15.75" customHeight="1">
      <c r="A55" s="4">
        <v>5</v>
      </c>
      <c r="B55" s="5" t="s">
        <v>107</v>
      </c>
      <c r="C55" s="4" t="s">
        <v>17</v>
      </c>
      <c r="D55" s="2">
        <v>180</v>
      </c>
      <c r="E55" s="2"/>
      <c r="F55" s="6">
        <f t="shared" si="9"/>
        <v>0</v>
      </c>
    </row>
    <row r="56" spans="1:6" ht="27" customHeight="1">
      <c r="A56" s="34">
        <v>6</v>
      </c>
      <c r="B56" s="33" t="s">
        <v>37</v>
      </c>
      <c r="C56" s="34" t="s">
        <v>29</v>
      </c>
      <c r="D56" s="35">
        <v>10</v>
      </c>
      <c r="E56" s="2"/>
      <c r="F56" s="59">
        <f>D56*E56</f>
        <v>0</v>
      </c>
    </row>
    <row r="57" spans="1:6" ht="25.5" customHeight="1">
      <c r="A57" s="16"/>
      <c r="B57" s="57" t="s">
        <v>38</v>
      </c>
      <c r="C57" s="18"/>
      <c r="D57" s="18"/>
      <c r="E57" s="2"/>
      <c r="F57" s="20"/>
    </row>
    <row r="58" spans="1:6" ht="27" customHeight="1">
      <c r="A58" s="23">
        <v>1</v>
      </c>
      <c r="B58" s="22" t="s">
        <v>39</v>
      </c>
      <c r="C58" s="23" t="s">
        <v>8</v>
      </c>
      <c r="D58" s="23">
        <v>3.5</v>
      </c>
      <c r="E58" s="2"/>
      <c r="F58" s="56">
        <f>D58*E58</f>
        <v>0</v>
      </c>
    </row>
    <row r="59" spans="1:6" ht="15.75" customHeight="1">
      <c r="A59" s="4">
        <v>2</v>
      </c>
      <c r="B59" s="5" t="s">
        <v>40</v>
      </c>
      <c r="C59" s="4" t="s">
        <v>29</v>
      </c>
      <c r="D59" s="4">
        <v>19</v>
      </c>
      <c r="E59" s="2"/>
      <c r="F59" s="6">
        <f>D59*E59</f>
        <v>0</v>
      </c>
    </row>
    <row r="60" spans="1:6" ht="15.75" customHeight="1">
      <c r="A60" s="4">
        <v>3</v>
      </c>
      <c r="B60" s="5" t="s">
        <v>41</v>
      </c>
      <c r="C60" s="4" t="s">
        <v>29</v>
      </c>
      <c r="D60" s="4">
        <v>11</v>
      </c>
      <c r="E60" s="2"/>
      <c r="F60" s="6">
        <f>D60*E60</f>
        <v>0</v>
      </c>
    </row>
    <row r="61" spans="1:6" ht="15.75" customHeight="1">
      <c r="A61" s="4">
        <v>4</v>
      </c>
      <c r="B61" s="27" t="s">
        <v>42</v>
      </c>
      <c r="C61" s="4" t="s">
        <v>29</v>
      </c>
      <c r="D61" s="2">
        <v>8</v>
      </c>
      <c r="E61" s="2"/>
      <c r="F61" s="28">
        <f>D61*E61</f>
        <v>0</v>
      </c>
    </row>
    <row r="62" spans="1:6" ht="15.75" customHeight="1">
      <c r="A62" s="34">
        <v>5</v>
      </c>
      <c r="B62" s="61" t="s">
        <v>43</v>
      </c>
      <c r="C62" s="34" t="s">
        <v>8</v>
      </c>
      <c r="D62" s="35">
        <v>5.5</v>
      </c>
      <c r="E62" s="2"/>
      <c r="F62" s="36">
        <f>D62*E62</f>
        <v>0</v>
      </c>
    </row>
    <row r="63" spans="1:6" ht="25.5" customHeight="1">
      <c r="A63" s="16"/>
      <c r="B63" s="17" t="s">
        <v>112</v>
      </c>
      <c r="C63" s="18"/>
      <c r="D63" s="18"/>
      <c r="E63" s="2"/>
      <c r="F63" s="60"/>
    </row>
    <row r="64" spans="1:6" ht="15.75" customHeight="1">
      <c r="A64" s="23">
        <v>1</v>
      </c>
      <c r="B64" s="22" t="s">
        <v>44</v>
      </c>
      <c r="C64" s="23" t="s">
        <v>29</v>
      </c>
      <c r="D64" s="24">
        <v>2</v>
      </c>
      <c r="E64" s="2"/>
      <c r="F64" s="25">
        <f>D64*E64</f>
        <v>0</v>
      </c>
    </row>
    <row r="65" spans="1:6">
      <c r="A65" s="4"/>
      <c r="B65" s="40"/>
      <c r="C65" s="12"/>
      <c r="D65" s="44"/>
      <c r="E65" s="2"/>
      <c r="F65" s="41">
        <f>SUM(F12:F64)</f>
        <v>0</v>
      </c>
    </row>
    <row r="66" spans="1:6" ht="25.5" customHeight="1">
      <c r="A66" s="85" t="s">
        <v>45</v>
      </c>
      <c r="B66" s="86"/>
      <c r="C66" s="86"/>
      <c r="D66" s="86"/>
      <c r="E66" s="86"/>
      <c r="F66" s="87"/>
    </row>
    <row r="67" spans="1:6" ht="15.75" customHeight="1">
      <c r="A67" s="12">
        <v>1</v>
      </c>
      <c r="B67" s="40" t="s">
        <v>46</v>
      </c>
      <c r="C67" s="12" t="s">
        <v>47</v>
      </c>
      <c r="D67" s="4">
        <v>0.27</v>
      </c>
      <c r="E67" s="2"/>
      <c r="F67" s="28">
        <f t="shared" ref="F67:F103" si="10">D67*E67</f>
        <v>0</v>
      </c>
    </row>
    <row r="68" spans="1:6" ht="15.75" customHeight="1">
      <c r="A68" s="4">
        <f t="shared" ref="A68:A103" si="11">A67+1</f>
        <v>2</v>
      </c>
      <c r="B68" s="40" t="s">
        <v>48</v>
      </c>
      <c r="C68" s="12" t="s">
        <v>11</v>
      </c>
      <c r="D68" s="4">
        <v>4</v>
      </c>
      <c r="E68" s="2"/>
      <c r="F68" s="28">
        <f t="shared" si="10"/>
        <v>0</v>
      </c>
    </row>
    <row r="69" spans="1:6" ht="15.75" customHeight="1">
      <c r="A69" s="4">
        <f t="shared" si="11"/>
        <v>3</v>
      </c>
      <c r="B69" s="40" t="s">
        <v>49</v>
      </c>
      <c r="C69" s="12" t="s">
        <v>11</v>
      </c>
      <c r="D69" s="4">
        <v>4</v>
      </c>
      <c r="E69" s="2"/>
      <c r="F69" s="28">
        <f t="shared" si="10"/>
        <v>0</v>
      </c>
    </row>
    <row r="70" spans="1:6" ht="15.75" customHeight="1">
      <c r="A70" s="4">
        <f t="shared" si="11"/>
        <v>4</v>
      </c>
      <c r="B70" s="40" t="s">
        <v>50</v>
      </c>
      <c r="C70" s="12" t="s">
        <v>51</v>
      </c>
      <c r="D70" s="4">
        <v>12</v>
      </c>
      <c r="E70" s="2"/>
      <c r="F70" s="28">
        <f t="shared" si="10"/>
        <v>0</v>
      </c>
    </row>
    <row r="71" spans="1:6" ht="15.75" customHeight="1">
      <c r="A71" s="4">
        <f t="shared" si="11"/>
        <v>5</v>
      </c>
      <c r="B71" s="40" t="s">
        <v>52</v>
      </c>
      <c r="C71" s="12" t="s">
        <v>17</v>
      </c>
      <c r="D71" s="4">
        <v>258</v>
      </c>
      <c r="E71" s="2"/>
      <c r="F71" s="28">
        <f t="shared" si="10"/>
        <v>0</v>
      </c>
    </row>
    <row r="72" spans="1:6" ht="25.5">
      <c r="A72" s="4">
        <f t="shared" si="11"/>
        <v>6</v>
      </c>
      <c r="B72" s="40" t="s">
        <v>53</v>
      </c>
      <c r="C72" s="12" t="s">
        <v>8</v>
      </c>
      <c r="D72" s="4">
        <v>12</v>
      </c>
      <c r="E72" s="2"/>
      <c r="F72" s="28">
        <f t="shared" si="10"/>
        <v>0</v>
      </c>
    </row>
    <row r="73" spans="1:6" ht="15.75" customHeight="1">
      <c r="A73" s="4">
        <f t="shared" si="11"/>
        <v>7</v>
      </c>
      <c r="B73" s="40" t="s">
        <v>132</v>
      </c>
      <c r="C73" s="12" t="s">
        <v>17</v>
      </c>
      <c r="D73" s="4">
        <v>36</v>
      </c>
      <c r="E73" s="2"/>
      <c r="F73" s="28">
        <f t="shared" si="10"/>
        <v>0</v>
      </c>
    </row>
    <row r="74" spans="1:6" ht="15.75" customHeight="1">
      <c r="A74" s="4">
        <f t="shared" si="11"/>
        <v>8</v>
      </c>
      <c r="B74" s="40" t="s">
        <v>133</v>
      </c>
      <c r="C74" s="12" t="s">
        <v>17</v>
      </c>
      <c r="D74" s="4">
        <v>284</v>
      </c>
      <c r="E74" s="2"/>
      <c r="F74" s="28">
        <f t="shared" si="10"/>
        <v>0</v>
      </c>
    </row>
    <row r="75" spans="1:6" ht="15.75" customHeight="1">
      <c r="A75" s="4">
        <f t="shared" si="11"/>
        <v>9</v>
      </c>
      <c r="B75" s="40" t="s">
        <v>134</v>
      </c>
      <c r="C75" s="12" t="s">
        <v>17</v>
      </c>
      <c r="D75" s="4">
        <v>284</v>
      </c>
      <c r="E75" s="2"/>
      <c r="F75" s="28">
        <f t="shared" si="10"/>
        <v>0</v>
      </c>
    </row>
    <row r="76" spans="1:6" ht="15.75" customHeight="1">
      <c r="A76" s="4">
        <f t="shared" si="11"/>
        <v>10</v>
      </c>
      <c r="B76" s="40" t="s">
        <v>54</v>
      </c>
      <c r="C76" s="12" t="s">
        <v>8</v>
      </c>
      <c r="D76" s="4">
        <v>0.5</v>
      </c>
      <c r="E76" s="2"/>
      <c r="F76" s="28">
        <f t="shared" si="10"/>
        <v>0</v>
      </c>
    </row>
    <row r="77" spans="1:6" ht="25.5">
      <c r="A77" s="4">
        <f t="shared" si="11"/>
        <v>11</v>
      </c>
      <c r="B77" s="40" t="s">
        <v>55</v>
      </c>
      <c r="C77" s="12" t="s">
        <v>56</v>
      </c>
      <c r="D77" s="4">
        <v>4</v>
      </c>
      <c r="E77" s="2"/>
      <c r="F77" s="28">
        <f t="shared" si="10"/>
        <v>0</v>
      </c>
    </row>
    <row r="78" spans="1:6" ht="15.75" customHeight="1">
      <c r="A78" s="4">
        <f t="shared" si="11"/>
        <v>12</v>
      </c>
      <c r="B78" s="40" t="s">
        <v>57</v>
      </c>
      <c r="C78" s="12" t="s">
        <v>17</v>
      </c>
      <c r="D78" s="4">
        <v>270</v>
      </c>
      <c r="E78" s="2"/>
      <c r="F78" s="28">
        <f t="shared" si="10"/>
        <v>0</v>
      </c>
    </row>
    <row r="79" spans="1:6" ht="15.75" customHeight="1">
      <c r="A79" s="4">
        <f t="shared" si="11"/>
        <v>13</v>
      </c>
      <c r="B79" s="40" t="s">
        <v>58</v>
      </c>
      <c r="C79" s="12" t="s">
        <v>8</v>
      </c>
      <c r="D79" s="4">
        <v>6</v>
      </c>
      <c r="E79" s="2"/>
      <c r="F79" s="28">
        <f t="shared" si="10"/>
        <v>0</v>
      </c>
    </row>
    <row r="80" spans="1:6" ht="15.75" customHeight="1">
      <c r="A80" s="4">
        <f t="shared" si="11"/>
        <v>14</v>
      </c>
      <c r="B80" s="40" t="s">
        <v>59</v>
      </c>
      <c r="C80" s="12" t="s">
        <v>8</v>
      </c>
      <c r="D80" s="4">
        <v>6</v>
      </c>
      <c r="E80" s="2"/>
      <c r="F80" s="28">
        <f t="shared" si="10"/>
        <v>0</v>
      </c>
    </row>
    <row r="81" spans="1:6" ht="15.75" customHeight="1">
      <c r="A81" s="4">
        <f t="shared" si="11"/>
        <v>15</v>
      </c>
      <c r="B81" s="40" t="s">
        <v>60</v>
      </c>
      <c r="C81" s="12" t="s">
        <v>56</v>
      </c>
      <c r="D81" s="4">
        <v>2</v>
      </c>
      <c r="E81" s="2"/>
      <c r="F81" s="28">
        <f t="shared" si="10"/>
        <v>0</v>
      </c>
    </row>
    <row r="82" spans="1:6" ht="15.75" customHeight="1">
      <c r="A82" s="4">
        <f t="shared" si="11"/>
        <v>16</v>
      </c>
      <c r="B82" s="40" t="s">
        <v>61</v>
      </c>
      <c r="C82" s="12" t="s">
        <v>56</v>
      </c>
      <c r="D82" s="4">
        <v>2</v>
      </c>
      <c r="E82" s="2"/>
      <c r="F82" s="28">
        <f t="shared" si="10"/>
        <v>0</v>
      </c>
    </row>
    <row r="83" spans="1:6" ht="25.5">
      <c r="A83" s="4">
        <f t="shared" si="11"/>
        <v>17</v>
      </c>
      <c r="B83" s="40" t="s">
        <v>135</v>
      </c>
      <c r="C83" s="12" t="s">
        <v>56</v>
      </c>
      <c r="D83" s="4">
        <v>2</v>
      </c>
      <c r="E83" s="2"/>
      <c r="F83" s="28">
        <f t="shared" si="10"/>
        <v>0</v>
      </c>
    </row>
    <row r="84" spans="1:6" ht="15.75" customHeight="1">
      <c r="A84" s="4">
        <f t="shared" si="11"/>
        <v>18</v>
      </c>
      <c r="B84" s="40" t="s">
        <v>62</v>
      </c>
      <c r="C84" s="12" t="s">
        <v>56</v>
      </c>
      <c r="D84" s="4">
        <v>2</v>
      </c>
      <c r="E84" s="2"/>
      <c r="F84" s="28">
        <f t="shared" si="10"/>
        <v>0</v>
      </c>
    </row>
    <row r="85" spans="1:6" ht="15.75" customHeight="1">
      <c r="A85" s="4">
        <f t="shared" si="11"/>
        <v>19</v>
      </c>
      <c r="B85" s="40" t="s">
        <v>63</v>
      </c>
      <c r="C85" s="12" t="s">
        <v>17</v>
      </c>
      <c r="D85" s="4">
        <v>296</v>
      </c>
      <c r="E85" s="2"/>
      <c r="F85" s="28">
        <f t="shared" si="10"/>
        <v>0</v>
      </c>
    </row>
    <row r="86" spans="1:6" ht="15.75" customHeight="1">
      <c r="A86" s="4">
        <f t="shared" si="11"/>
        <v>20</v>
      </c>
      <c r="B86" s="40" t="s">
        <v>136</v>
      </c>
      <c r="C86" s="12" t="s">
        <v>17</v>
      </c>
      <c r="D86" s="4">
        <v>52</v>
      </c>
      <c r="E86" s="2"/>
      <c r="F86" s="28">
        <f t="shared" si="10"/>
        <v>0</v>
      </c>
    </row>
    <row r="87" spans="1:6" ht="15.75" customHeight="1">
      <c r="A87" s="4">
        <f t="shared" si="11"/>
        <v>21</v>
      </c>
      <c r="B87" s="40" t="s">
        <v>137</v>
      </c>
      <c r="C87" s="12" t="s">
        <v>17</v>
      </c>
      <c r="D87" s="4">
        <v>308</v>
      </c>
      <c r="E87" s="2"/>
      <c r="F87" s="28">
        <f t="shared" si="10"/>
        <v>0</v>
      </c>
    </row>
    <row r="88" spans="1:6" ht="15.75" customHeight="1">
      <c r="A88" s="4">
        <f t="shared" si="11"/>
        <v>22</v>
      </c>
      <c r="B88" s="40" t="s">
        <v>64</v>
      </c>
      <c r="C88" s="12" t="s">
        <v>17</v>
      </c>
      <c r="D88" s="4">
        <v>26</v>
      </c>
      <c r="E88" s="2"/>
      <c r="F88" s="28">
        <f t="shared" si="10"/>
        <v>0</v>
      </c>
    </row>
    <row r="89" spans="1:6" ht="25.5">
      <c r="A89" s="4">
        <f t="shared" si="11"/>
        <v>23</v>
      </c>
      <c r="B89" s="40" t="s">
        <v>65</v>
      </c>
      <c r="C89" s="12" t="s">
        <v>56</v>
      </c>
      <c r="D89" s="4">
        <v>1</v>
      </c>
      <c r="E89" s="2"/>
      <c r="F89" s="28">
        <f t="shared" si="10"/>
        <v>0</v>
      </c>
    </row>
    <row r="90" spans="1:6" ht="15.75" customHeight="1">
      <c r="A90" s="4">
        <f t="shared" si="11"/>
        <v>24</v>
      </c>
      <c r="B90" s="40" t="s">
        <v>118</v>
      </c>
      <c r="C90" s="12" t="s">
        <v>29</v>
      </c>
      <c r="D90" s="4">
        <v>1</v>
      </c>
      <c r="E90" s="2"/>
      <c r="F90" s="28">
        <f t="shared" si="10"/>
        <v>0</v>
      </c>
    </row>
    <row r="91" spans="1:6" ht="15.75" customHeight="1">
      <c r="A91" s="4">
        <f t="shared" si="11"/>
        <v>25</v>
      </c>
      <c r="B91" s="40" t="s">
        <v>138</v>
      </c>
      <c r="C91" s="12" t="s">
        <v>29</v>
      </c>
      <c r="D91" s="4">
        <v>1</v>
      </c>
      <c r="E91" s="2"/>
      <c r="F91" s="28">
        <f t="shared" si="10"/>
        <v>0</v>
      </c>
    </row>
    <row r="92" spans="1:6" ht="15.75" customHeight="1">
      <c r="A92" s="4">
        <f t="shared" si="11"/>
        <v>26</v>
      </c>
      <c r="B92" s="40" t="s">
        <v>66</v>
      </c>
      <c r="C92" s="12" t="s">
        <v>29</v>
      </c>
      <c r="D92" s="4">
        <v>1</v>
      </c>
      <c r="E92" s="2"/>
      <c r="F92" s="28">
        <f t="shared" si="10"/>
        <v>0</v>
      </c>
    </row>
    <row r="93" spans="1:6" ht="15.75" customHeight="1">
      <c r="A93" s="4">
        <f t="shared" si="11"/>
        <v>27</v>
      </c>
      <c r="B93" s="40" t="s">
        <v>67</v>
      </c>
      <c r="C93" s="12" t="s">
        <v>56</v>
      </c>
      <c r="D93" s="4">
        <v>11</v>
      </c>
      <c r="E93" s="2"/>
      <c r="F93" s="28">
        <f t="shared" si="10"/>
        <v>0</v>
      </c>
    </row>
    <row r="94" spans="1:6" ht="15.75" customHeight="1">
      <c r="A94" s="4">
        <f t="shared" si="11"/>
        <v>28</v>
      </c>
      <c r="B94" s="40" t="s">
        <v>117</v>
      </c>
      <c r="C94" s="12" t="s">
        <v>56</v>
      </c>
      <c r="D94" s="4">
        <v>12</v>
      </c>
      <c r="E94" s="2"/>
      <c r="F94" s="28">
        <f t="shared" si="10"/>
        <v>0</v>
      </c>
    </row>
    <row r="95" spans="1:6" ht="15.75" customHeight="1">
      <c r="A95" s="4">
        <f t="shared" si="11"/>
        <v>29</v>
      </c>
      <c r="B95" s="40" t="s">
        <v>109</v>
      </c>
      <c r="C95" s="12" t="s">
        <v>56</v>
      </c>
      <c r="D95" s="4">
        <v>2</v>
      </c>
      <c r="E95" s="2"/>
      <c r="F95" s="28">
        <f t="shared" si="10"/>
        <v>0</v>
      </c>
    </row>
    <row r="96" spans="1:6" ht="15.75" customHeight="1">
      <c r="A96" s="4">
        <f t="shared" si="11"/>
        <v>30</v>
      </c>
      <c r="B96" s="40" t="s">
        <v>68</v>
      </c>
      <c r="C96" s="12" t="s">
        <v>29</v>
      </c>
      <c r="D96" s="4">
        <v>6</v>
      </c>
      <c r="E96" s="2"/>
      <c r="F96" s="28">
        <f t="shared" si="10"/>
        <v>0</v>
      </c>
    </row>
    <row r="97" spans="1:6" ht="25.5">
      <c r="A97" s="4">
        <f t="shared" si="11"/>
        <v>31</v>
      </c>
      <c r="B97" s="40" t="s">
        <v>69</v>
      </c>
      <c r="C97" s="12" t="s">
        <v>56</v>
      </c>
      <c r="D97" s="4">
        <v>6</v>
      </c>
      <c r="E97" s="2"/>
      <c r="F97" s="28">
        <f t="shared" si="10"/>
        <v>0</v>
      </c>
    </row>
    <row r="98" spans="1:6" ht="15.75" customHeight="1">
      <c r="A98" s="4">
        <f t="shared" si="11"/>
        <v>32</v>
      </c>
      <c r="B98" s="40" t="s">
        <v>70</v>
      </c>
      <c r="C98" s="12" t="s">
        <v>56</v>
      </c>
      <c r="D98" s="4">
        <v>2</v>
      </c>
      <c r="E98" s="2"/>
      <c r="F98" s="28">
        <f t="shared" si="10"/>
        <v>0</v>
      </c>
    </row>
    <row r="99" spans="1:6" ht="15.75" customHeight="1">
      <c r="A99" s="4">
        <f t="shared" si="11"/>
        <v>33</v>
      </c>
      <c r="B99" s="40" t="s">
        <v>71</v>
      </c>
      <c r="C99" s="12" t="s">
        <v>56</v>
      </c>
      <c r="D99" s="4">
        <v>26</v>
      </c>
      <c r="E99" s="2"/>
      <c r="F99" s="28">
        <f t="shared" si="10"/>
        <v>0</v>
      </c>
    </row>
    <row r="100" spans="1:6" ht="15.75" customHeight="1">
      <c r="A100" s="4">
        <f t="shared" si="11"/>
        <v>34</v>
      </c>
      <c r="B100" s="40" t="s">
        <v>72</v>
      </c>
      <c r="C100" s="12" t="s">
        <v>56</v>
      </c>
      <c r="D100" s="4">
        <v>28</v>
      </c>
      <c r="E100" s="2"/>
      <c r="F100" s="28">
        <f t="shared" si="10"/>
        <v>0</v>
      </c>
    </row>
    <row r="101" spans="1:6" ht="15.75" customHeight="1">
      <c r="A101" s="4">
        <f t="shared" si="11"/>
        <v>35</v>
      </c>
      <c r="B101" s="40" t="s">
        <v>73</v>
      </c>
      <c r="C101" s="12" t="s">
        <v>29</v>
      </c>
      <c r="D101" s="4">
        <v>78</v>
      </c>
      <c r="E101" s="2"/>
      <c r="F101" s="28">
        <f t="shared" si="10"/>
        <v>0</v>
      </c>
    </row>
    <row r="102" spans="1:6" ht="15.75" customHeight="1">
      <c r="A102" s="4">
        <f t="shared" si="11"/>
        <v>36</v>
      </c>
      <c r="B102" s="40" t="s">
        <v>74</v>
      </c>
      <c r="C102" s="12" t="s">
        <v>56</v>
      </c>
      <c r="D102" s="4">
        <v>84</v>
      </c>
      <c r="E102" s="2"/>
      <c r="F102" s="28">
        <f t="shared" si="10"/>
        <v>0</v>
      </c>
    </row>
    <row r="103" spans="1:6" ht="15.75" customHeight="1">
      <c r="A103" s="34">
        <f t="shared" si="11"/>
        <v>37</v>
      </c>
      <c r="B103" s="70" t="s">
        <v>75</v>
      </c>
      <c r="C103" s="71" t="s">
        <v>56</v>
      </c>
      <c r="D103" s="34">
        <v>1</v>
      </c>
      <c r="E103" s="35"/>
      <c r="F103" s="36">
        <f t="shared" si="10"/>
        <v>0</v>
      </c>
    </row>
    <row r="104" spans="1:6" ht="25.5" customHeight="1">
      <c r="A104" s="65"/>
      <c r="B104" s="66" t="s">
        <v>102</v>
      </c>
      <c r="C104" s="67"/>
      <c r="D104" s="68"/>
      <c r="E104" s="19"/>
      <c r="F104" s="69"/>
    </row>
    <row r="105" spans="1:6" ht="15.75" customHeight="1">
      <c r="A105" s="62"/>
      <c r="B105" s="63" t="s">
        <v>76</v>
      </c>
      <c r="C105" s="62"/>
      <c r="D105" s="64"/>
      <c r="E105" s="24"/>
      <c r="F105" s="25"/>
    </row>
    <row r="106" spans="1:6" ht="15.75" customHeight="1">
      <c r="A106" s="45">
        <v>1</v>
      </c>
      <c r="B106" s="46" t="s">
        <v>77</v>
      </c>
      <c r="C106" s="45" t="s">
        <v>17</v>
      </c>
      <c r="D106" s="47">
        <v>310</v>
      </c>
      <c r="E106" s="2"/>
      <c r="F106" s="28">
        <f t="shared" ref="F106:F117" si="12">D106*E106</f>
        <v>0</v>
      </c>
    </row>
    <row r="107" spans="1:6" ht="15.75" customHeight="1">
      <c r="A107" s="45">
        <v>2</v>
      </c>
      <c r="B107" s="46" t="s">
        <v>78</v>
      </c>
      <c r="C107" s="45" t="s">
        <v>17</v>
      </c>
      <c r="D107" s="47">
        <v>310</v>
      </c>
      <c r="E107" s="2"/>
      <c r="F107" s="28">
        <f t="shared" si="12"/>
        <v>0</v>
      </c>
    </row>
    <row r="108" spans="1:6" ht="15.75" customHeight="1">
      <c r="A108" s="45">
        <v>3</v>
      </c>
      <c r="B108" s="46" t="s">
        <v>79</v>
      </c>
      <c r="C108" s="45" t="s">
        <v>17</v>
      </c>
      <c r="D108" s="47">
        <v>310</v>
      </c>
      <c r="E108" s="2"/>
      <c r="F108" s="28">
        <f t="shared" si="12"/>
        <v>0</v>
      </c>
    </row>
    <row r="109" spans="1:6" ht="15.75" customHeight="1">
      <c r="A109" s="45">
        <v>4</v>
      </c>
      <c r="B109" s="46" t="s">
        <v>81</v>
      </c>
      <c r="C109" s="45" t="s">
        <v>17</v>
      </c>
      <c r="D109" s="47">
        <v>310</v>
      </c>
      <c r="E109" s="2"/>
      <c r="F109" s="28">
        <f t="shared" si="12"/>
        <v>0</v>
      </c>
    </row>
    <row r="110" spans="1:6" ht="15.75" customHeight="1">
      <c r="A110" s="45">
        <v>5</v>
      </c>
      <c r="B110" s="46" t="s">
        <v>82</v>
      </c>
      <c r="C110" s="45" t="s">
        <v>56</v>
      </c>
      <c r="D110" s="47">
        <v>6</v>
      </c>
      <c r="E110" s="2"/>
      <c r="F110" s="28">
        <f t="shared" si="12"/>
        <v>0</v>
      </c>
    </row>
    <row r="111" spans="1:6" ht="15.75" customHeight="1">
      <c r="A111" s="45">
        <v>6</v>
      </c>
      <c r="B111" s="46" t="s">
        <v>83</v>
      </c>
      <c r="C111" s="45" t="s">
        <v>56</v>
      </c>
      <c r="D111" s="47">
        <v>24</v>
      </c>
      <c r="E111" s="2"/>
      <c r="F111" s="28">
        <f t="shared" si="12"/>
        <v>0</v>
      </c>
    </row>
    <row r="112" spans="1:6" ht="15.75" customHeight="1">
      <c r="A112" s="45">
        <v>7</v>
      </c>
      <c r="B112" s="46" t="s">
        <v>84</v>
      </c>
      <c r="C112" s="45" t="s">
        <v>56</v>
      </c>
      <c r="D112" s="47">
        <v>12</v>
      </c>
      <c r="E112" s="2"/>
      <c r="F112" s="28">
        <f t="shared" si="12"/>
        <v>0</v>
      </c>
    </row>
    <row r="113" spans="1:6" ht="15.75" customHeight="1">
      <c r="A113" s="45">
        <v>8</v>
      </c>
      <c r="B113" s="46" t="s">
        <v>85</v>
      </c>
      <c r="C113" s="45" t="s">
        <v>56</v>
      </c>
      <c r="D113" s="47">
        <v>24</v>
      </c>
      <c r="E113" s="2"/>
      <c r="F113" s="28">
        <f t="shared" si="12"/>
        <v>0</v>
      </c>
    </row>
    <row r="114" spans="1:6" ht="15.75" customHeight="1">
      <c r="A114" s="45">
        <v>9</v>
      </c>
      <c r="B114" s="46" t="s">
        <v>86</v>
      </c>
      <c r="C114" s="45" t="s">
        <v>56</v>
      </c>
      <c r="D114" s="47">
        <v>1</v>
      </c>
      <c r="E114" s="2"/>
      <c r="F114" s="28">
        <f t="shared" si="12"/>
        <v>0</v>
      </c>
    </row>
    <row r="115" spans="1:6" ht="15.75" customHeight="1">
      <c r="A115" s="45">
        <v>10</v>
      </c>
      <c r="B115" s="46" t="s">
        <v>87</v>
      </c>
      <c r="C115" s="45" t="s">
        <v>56</v>
      </c>
      <c r="D115" s="47">
        <v>1</v>
      </c>
      <c r="E115" s="2"/>
      <c r="F115" s="28">
        <f t="shared" si="12"/>
        <v>0</v>
      </c>
    </row>
    <row r="116" spans="1:6" ht="15.75" customHeight="1">
      <c r="A116" s="45">
        <v>11</v>
      </c>
      <c r="B116" s="46" t="s">
        <v>88</v>
      </c>
      <c r="C116" s="45" t="s">
        <v>56</v>
      </c>
      <c r="D116" s="47">
        <v>1</v>
      </c>
      <c r="E116" s="2"/>
      <c r="F116" s="28">
        <f t="shared" si="12"/>
        <v>0</v>
      </c>
    </row>
    <row r="117" spans="1:6" ht="15.75" customHeight="1">
      <c r="A117" s="45">
        <v>12</v>
      </c>
      <c r="B117" s="46" t="s">
        <v>89</v>
      </c>
      <c r="C117" s="45" t="s">
        <v>56</v>
      </c>
      <c r="D117" s="47">
        <v>6</v>
      </c>
      <c r="E117" s="2"/>
      <c r="F117" s="28">
        <f t="shared" si="12"/>
        <v>0</v>
      </c>
    </row>
    <row r="118" spans="1:6" ht="15.75" customHeight="1">
      <c r="A118" s="45"/>
      <c r="B118" s="46" t="s">
        <v>90</v>
      </c>
      <c r="C118" s="45"/>
      <c r="D118" s="47"/>
      <c r="E118" s="2"/>
      <c r="F118" s="28"/>
    </row>
    <row r="119" spans="1:6" ht="15.75" customHeight="1">
      <c r="A119" s="45">
        <v>1</v>
      </c>
      <c r="B119" s="46" t="s">
        <v>91</v>
      </c>
      <c r="C119" s="45" t="s">
        <v>56</v>
      </c>
      <c r="D119" s="47">
        <v>1</v>
      </c>
      <c r="E119" s="2"/>
      <c r="F119" s="28">
        <f t="shared" ref="F119:F122" si="13">D119*E119</f>
        <v>0</v>
      </c>
    </row>
    <row r="120" spans="1:6" ht="15.75" customHeight="1">
      <c r="A120" s="45">
        <v>2</v>
      </c>
      <c r="B120" s="46" t="s">
        <v>92</v>
      </c>
      <c r="C120" s="45" t="s">
        <v>56</v>
      </c>
      <c r="D120" s="47">
        <v>6</v>
      </c>
      <c r="E120" s="2"/>
      <c r="F120" s="28">
        <f t="shared" si="13"/>
        <v>0</v>
      </c>
    </row>
    <row r="121" spans="1:6" ht="15.75" customHeight="1">
      <c r="A121" s="45">
        <v>3</v>
      </c>
      <c r="B121" s="46" t="s">
        <v>93</v>
      </c>
      <c r="C121" s="45" t="s">
        <v>56</v>
      </c>
      <c r="D121" s="47">
        <v>1</v>
      </c>
      <c r="E121" s="2"/>
      <c r="F121" s="28">
        <f t="shared" si="13"/>
        <v>0</v>
      </c>
    </row>
    <row r="122" spans="1:6" ht="15.75" customHeight="1">
      <c r="A122" s="45">
        <v>4</v>
      </c>
      <c r="B122" s="46" t="s">
        <v>94</v>
      </c>
      <c r="C122" s="45" t="s">
        <v>56</v>
      </c>
      <c r="D122" s="47">
        <v>1</v>
      </c>
      <c r="E122" s="2"/>
      <c r="F122" s="28">
        <f t="shared" si="13"/>
        <v>0</v>
      </c>
    </row>
    <row r="123" spans="1:6" ht="15.75" customHeight="1">
      <c r="A123" s="45"/>
      <c r="B123" s="46" t="s">
        <v>95</v>
      </c>
      <c r="C123" s="45"/>
      <c r="D123" s="47"/>
      <c r="E123" s="2"/>
      <c r="F123" s="28"/>
    </row>
    <row r="124" spans="1:6" ht="141.75" customHeight="1">
      <c r="A124" s="12">
        <v>1</v>
      </c>
      <c r="B124" s="40" t="s">
        <v>128</v>
      </c>
      <c r="C124" s="12" t="s">
        <v>56</v>
      </c>
      <c r="D124" s="4">
        <v>1</v>
      </c>
      <c r="E124" s="2"/>
      <c r="F124" s="28">
        <f t="shared" ref="F124:F127" si="14">D124*E124</f>
        <v>0</v>
      </c>
    </row>
    <row r="125" spans="1:6" ht="78.75" customHeight="1">
      <c r="A125" s="12">
        <v>2</v>
      </c>
      <c r="B125" s="40" t="s">
        <v>129</v>
      </c>
      <c r="C125" s="12" t="s">
        <v>56</v>
      </c>
      <c r="D125" s="4">
        <v>6</v>
      </c>
      <c r="E125" s="2"/>
      <c r="F125" s="28">
        <f t="shared" si="14"/>
        <v>0</v>
      </c>
    </row>
    <row r="126" spans="1:6" ht="42.75" customHeight="1">
      <c r="A126" s="12">
        <v>3</v>
      </c>
      <c r="B126" s="40" t="s">
        <v>130</v>
      </c>
      <c r="C126" s="12" t="s">
        <v>56</v>
      </c>
      <c r="D126" s="4">
        <v>1</v>
      </c>
      <c r="E126" s="2"/>
      <c r="F126" s="28">
        <f t="shared" si="14"/>
        <v>0</v>
      </c>
    </row>
    <row r="127" spans="1:6" ht="15.75" customHeight="1">
      <c r="A127" s="45">
        <v>4</v>
      </c>
      <c r="B127" s="46" t="s">
        <v>131</v>
      </c>
      <c r="C127" s="45" t="s">
        <v>56</v>
      </c>
      <c r="D127" s="47">
        <v>1</v>
      </c>
      <c r="E127" s="2"/>
      <c r="F127" s="28">
        <f t="shared" si="14"/>
        <v>0</v>
      </c>
    </row>
    <row r="128" spans="1:6" ht="13.5" customHeight="1">
      <c r="A128" s="81"/>
      <c r="B128" s="81"/>
      <c r="C128" s="81"/>
      <c r="D128" s="81"/>
      <c r="E128" s="81"/>
      <c r="F128" s="41">
        <f>SUM(F67:F127)</f>
        <v>0</v>
      </c>
    </row>
    <row r="129" spans="1:6" ht="26.25" customHeight="1">
      <c r="A129" s="85" t="s">
        <v>80</v>
      </c>
      <c r="B129" s="86"/>
      <c r="C129" s="86"/>
      <c r="D129" s="86"/>
      <c r="E129" s="86"/>
      <c r="F129" s="87"/>
    </row>
    <row r="130" spans="1:6" ht="15.75" customHeight="1">
      <c r="A130" s="48"/>
      <c r="B130" s="49" t="s">
        <v>113</v>
      </c>
      <c r="C130" s="48"/>
      <c r="D130" s="50"/>
      <c r="E130" s="48"/>
      <c r="F130" s="28"/>
    </row>
    <row r="131" spans="1:6" ht="15.75" customHeight="1">
      <c r="A131" s="48">
        <v>1</v>
      </c>
      <c r="B131" s="49" t="s">
        <v>96</v>
      </c>
      <c r="C131" s="48" t="s">
        <v>56</v>
      </c>
      <c r="D131" s="51">
        <v>2</v>
      </c>
      <c r="E131" s="48"/>
      <c r="F131" s="28">
        <f t="shared" ref="F131:F133" si="15">D131*E131</f>
        <v>0</v>
      </c>
    </row>
    <row r="132" spans="1:6" ht="15.75" customHeight="1">
      <c r="A132" s="48">
        <v>2</v>
      </c>
      <c r="B132" s="49" t="s">
        <v>97</v>
      </c>
      <c r="C132" s="48" t="s">
        <v>56</v>
      </c>
      <c r="D132" s="51">
        <v>28</v>
      </c>
      <c r="E132" s="48"/>
      <c r="F132" s="28">
        <f t="shared" si="15"/>
        <v>0</v>
      </c>
    </row>
    <row r="133" spans="1:6" ht="15.75" customHeight="1">
      <c r="A133" s="48">
        <v>3</v>
      </c>
      <c r="B133" s="49" t="s">
        <v>98</v>
      </c>
      <c r="C133" s="48" t="s">
        <v>56</v>
      </c>
      <c r="D133" s="51">
        <v>2</v>
      </c>
      <c r="E133" s="48"/>
      <c r="F133" s="28">
        <f t="shared" si="15"/>
        <v>0</v>
      </c>
    </row>
    <row r="134" spans="1:6">
      <c r="A134" s="81"/>
      <c r="B134" s="81"/>
      <c r="C134" s="81"/>
      <c r="D134" s="81"/>
      <c r="E134" s="81"/>
      <c r="F134" s="41">
        <f>SUM(F131:F133)</f>
        <v>0</v>
      </c>
    </row>
    <row r="135" spans="1:6" ht="15.75" customHeight="1">
      <c r="A135" s="4"/>
      <c r="B135" s="27"/>
      <c r="C135" s="4"/>
      <c r="D135" s="2"/>
      <c r="E135" s="52" t="s">
        <v>103</v>
      </c>
      <c r="F135" s="41">
        <f>F65+F128+F134</f>
        <v>0</v>
      </c>
    </row>
    <row r="136" spans="1:6" ht="15.75" customHeight="1">
      <c r="A136" s="4"/>
      <c r="B136" s="27"/>
      <c r="C136" s="79" t="s">
        <v>108</v>
      </c>
      <c r="D136" s="79"/>
      <c r="E136" s="79"/>
      <c r="F136" s="41">
        <f>F135*0.1</f>
        <v>0</v>
      </c>
    </row>
    <row r="137" spans="1:6" ht="15.75" customHeight="1">
      <c r="A137" s="4"/>
      <c r="B137" s="27"/>
      <c r="C137" s="4"/>
      <c r="D137" s="2"/>
      <c r="E137" s="52" t="s">
        <v>99</v>
      </c>
      <c r="F137" s="41">
        <f>F135+F136</f>
        <v>0</v>
      </c>
    </row>
    <row r="138" spans="1:6" ht="15.75" customHeight="1">
      <c r="A138" s="4"/>
      <c r="B138" s="27"/>
      <c r="C138" s="4"/>
      <c r="D138" s="2"/>
      <c r="E138" s="53" t="s">
        <v>100</v>
      </c>
      <c r="F138" s="41">
        <f>F137*0.2</f>
        <v>0</v>
      </c>
    </row>
    <row r="139" spans="1:6" ht="15.75" customHeight="1">
      <c r="A139" s="4"/>
      <c r="B139" s="27"/>
      <c r="C139" s="4"/>
      <c r="D139" s="2"/>
      <c r="E139" s="53" t="s">
        <v>101</v>
      </c>
      <c r="F139" s="41">
        <f>F137+F138</f>
        <v>0</v>
      </c>
    </row>
  </sheetData>
  <mergeCells count="15">
    <mergeCell ref="A134:E134"/>
    <mergeCell ref="C136:E136"/>
    <mergeCell ref="A10:F10"/>
    <mergeCell ref="A66:F66"/>
    <mergeCell ref="A128:E128"/>
    <mergeCell ref="A129:F129"/>
    <mergeCell ref="A1:F1"/>
    <mergeCell ref="A3:F3"/>
    <mergeCell ref="B5:F5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.31496062992125984" top="0.55118110236220474" bottom="0.35433070866141736" header="0.31496062992125984" footer="0.19685039370078741"/>
  <pageSetup paperSize="9" scale="8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Veneta Ganeva</cp:lastModifiedBy>
  <cp:lastPrinted>2017-08-09T07:09:37Z</cp:lastPrinted>
  <dcterms:created xsi:type="dcterms:W3CDTF">2017-07-27T05:45:21Z</dcterms:created>
  <dcterms:modified xsi:type="dcterms:W3CDTF">2017-08-09T08:00:46Z</dcterms:modified>
</cp:coreProperties>
</file>